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535" windowHeight="2775" firstSheet="1" activeTab="1"/>
  </bookViews>
  <sheets>
    <sheet name="_options" sheetId="1" state="hidden" r:id="rId1"/>
    <sheet name="Report" sheetId="2" r:id="rId2"/>
    <sheet name="Lookup" sheetId="3" r:id="rId3"/>
    <sheet name="Version Control" sheetId="4" r:id="rId4"/>
    <sheet name="_control" sheetId="5" r:id="rId5"/>
  </sheets>
  <definedNames>
    <definedName name="approver">'Report'!$C$8:$E$9</definedName>
    <definedName name="_xlnm.Print_Area" localSheetId="1">'Report'!$A$1:$E$23</definedName>
  </definedNames>
  <calcPr fullCalcOnLoad="1"/>
</workbook>
</file>

<file path=xl/sharedStrings.xml><?xml version="1.0" encoding="utf-8"?>
<sst xmlns="http://schemas.openxmlformats.org/spreadsheetml/2006/main" count="4001" uniqueCount="727">
  <si>
    <t>value payment_date</t>
  </si>
  <si>
    <t>value num_days</t>
  </si>
  <si>
    <t>Transaction Date</t>
  </si>
  <si>
    <t>Payment Date</t>
  </si>
  <si>
    <t>No of Days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</si>
  <si>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</si>
  <si>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</si>
  <si>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</si>
  <si>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</si>
  <si>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</si>
  <si>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client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</si>
  <si>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</si>
  <si>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</si>
  <si>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</si>
  <si>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</si>
  <si>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</si>
  <si>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</si>
  <si>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</si>
  <si>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</si>
  <si>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</si>
  <si>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</si>
  <si>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</si>
  <si>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</si>
  <si>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</si>
  <si>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</si>
  <si>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</si>
  <si>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</si>
  <si>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</si>
  <si>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</si>
  <si>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</si>
  <si>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</si>
  <si>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</si>
  <si>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</si>
  <si>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</si>
  <si>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</si>
  <si>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</si>
  <si>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</si>
  <si>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</si>
  <si>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</si>
  <si>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</si>
  <si>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</si>
  <si>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</si>
  <si>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</si>
  <si>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</si>
  <si>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</si>
  <si>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</si>
  <si>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</si>
  <si>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</si>
  <si>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</si>
  <si>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</si>
  <si>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</si>
  <si>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</si>
  <si>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</si>
  <si>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DT</t>
  </si>
  <si>
    <t>sheet</t>
  </si>
  <si>
    <t>Report</t>
  </si>
  <si>
    <t>Lookup</t>
  </si>
  <si>
    <t>value amount</t>
  </si>
  <si>
    <t>Amount</t>
  </si>
  <si>
    <t>Version control</t>
  </si>
  <si>
    <t xml:space="preserve">Version </t>
  </si>
  <si>
    <t>Date</t>
  </si>
  <si>
    <t>Updated By</t>
  </si>
  <si>
    <t>Sheet</t>
  </si>
  <si>
    <t>Description</t>
  </si>
  <si>
    <t xml:space="preserve">Prompt Payment Report S29296 </t>
  </si>
  <si>
    <t>datefrom</t>
  </si>
  <si>
    <t>Date range for payments DATEFROM</t>
  </si>
  <si>
    <t>dateto</t>
  </si>
  <si>
    <t>Date range for payments DATETO</t>
  </si>
  <si>
    <t>NO LONGER IN USE ..  PLEASE ENTER VALID DATEFROM AND DATETO RANGE</t>
  </si>
  <si>
    <t>query,1</t>
  </si>
  <si>
    <t>columns,1</t>
  </si>
  <si>
    <t>detail,1</t>
  </si>
  <si>
    <t>LGCSB</t>
  </si>
  <si>
    <t>Original report created by James Mc Keon August 2011</t>
  </si>
  <si>
    <t>V1</t>
  </si>
  <si>
    <t>*setdefault</t>
  </si>
  <si>
    <t>*sheet</t>
  </si>
  <si>
    <t>sql,1 and a.payment_date &gt;= &lt;sql-date_from&gt;</t>
  </si>
  <si>
    <t>value apar_id</t>
  </si>
  <si>
    <t>value ext_inv_ref</t>
  </si>
  <si>
    <t>Supplier ID</t>
  </si>
  <si>
    <t>Invoice No</t>
  </si>
  <si>
    <t>Count</t>
  </si>
  <si>
    <t>ALL INVOICES</t>
  </si>
  <si>
    <t>16-30 days</t>
  </si>
  <si>
    <t>30+ days</t>
  </si>
  <si>
    <t>Disputed Invoices</t>
  </si>
  <si>
    <t>sql,2 and a.payment_date &gt;= &lt;sql-date_from&gt;</t>
  </si>
  <si>
    <t>query,2</t>
  </si>
  <si>
    <t>columns,2</t>
  </si>
  <si>
    <t>detail,2</t>
  </si>
  <si>
    <t>sql,3 and a.payment_date &gt;= &lt;sql-date_from&gt;</t>
  </si>
  <si>
    <t>query,3</t>
  </si>
  <si>
    <t>columns,3</t>
  </si>
  <si>
    <t>detail,3</t>
  </si>
  <si>
    <t>sql,4 and a.payment_date &gt;= &lt;sql-date_from&gt;</t>
  </si>
  <si>
    <t>query,4</t>
  </si>
  <si>
    <t>columns,4</t>
  </si>
  <si>
    <t>detail,4</t>
  </si>
  <si>
    <t>sql,5 and a.payment_date &gt;= &lt;sql-date_from&gt;</t>
  </si>
  <si>
    <t>query,5</t>
  </si>
  <si>
    <t>columns,5</t>
  </si>
  <si>
    <t>detail,5</t>
  </si>
  <si>
    <t>value complaint</t>
  </si>
  <si>
    <t>Complaint Code</t>
  </si>
  <si>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</si>
  <si>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</si>
  <si>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</si>
  <si>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</si>
  <si>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</si>
  <si>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</si>
  <si>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</si>
  <si>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</si>
  <si>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</si>
  <si>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</si>
  <si>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</si>
  <si>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</si>
  <si>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</si>
  <si>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</si>
  <si>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</si>
  <si>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</si>
  <si>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</si>
  <si>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</si>
  <si>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</si>
  <si>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</si>
  <si>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</si>
  <si>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</si>
  <si>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parameter</t>
  </si>
  <si>
    <t>&lt;coco&gt;</t>
  </si>
  <si>
    <r>
      <t xml:space="preserve">Quarterly Period Covered: </t>
    </r>
    <r>
      <rPr>
        <sz val="14"/>
        <rFont val="Times New Roman"/>
        <family val="1"/>
      </rPr>
      <t>&lt;date_from&gt; to &lt;date_to&gt;</t>
    </r>
  </si>
  <si>
    <t>Number of disputed invoices paid in Quarter</t>
  </si>
  <si>
    <t>V2</t>
  </si>
  <si>
    <t>JMcK</t>
  </si>
  <si>
    <t>Disputed invoices row in 'Details' column renamed to 'Number of disputed invoices paid in Quarter' at the request of Colm and moved below the 'Total' row.</t>
  </si>
  <si>
    <t>Initial draft released to pilot(Fingal CC)</t>
  </si>
  <si>
    <t>V3</t>
  </si>
  <si>
    <t>Added a restriction of account = '35000' to each sql query</t>
  </si>
  <si>
    <t>value trans_date</t>
  </si>
  <si>
    <t>V4</t>
  </si>
  <si>
    <t>Change voucher_date to trans_date throughout sheet</t>
  </si>
  <si>
    <t>V5</t>
  </si>
  <si>
    <t>Exclude accounts 35100,35110,35120,35140,35150 and include suppliers witha prompt relation of 'Y' or 'R'</t>
  </si>
  <si>
    <t xml:space="preserve">sql,1 and a.client = q.client  AND q.rel_attr_id  = '&lt;PR&gt;'  AND q.attribute_id = 'A5'  AND a.apar_id=q.att_value AND q.rel_value in ( 'Y','R') </t>
  </si>
  <si>
    <t xml:space="preserve">sql,2 and a.client = q.client  AND q.rel_attr_id  = '&lt;PR&gt;'  AND q.attribute_id = 'A5'  AND a.apar_id=q.att_value AND q.rel_value in ( 'Y','R') </t>
  </si>
  <si>
    <t xml:space="preserve">sql,3 and a.client = q.client  AND q.rel_attr_id  = '&lt;PR&gt;'  AND q.attribute_id = 'A5'  AND a.apar_id=q.att_value AND q.rel_value in ( 'Y','R') </t>
  </si>
  <si>
    <t xml:space="preserve">sql,4 and a.client = q.client  AND q.rel_attr_id  = '&lt;PR&gt;'  AND q.attribute_id = 'A5'  AND a.apar_id=q.att_value AND q.rel_value in ( 'Y','R') </t>
  </si>
  <si>
    <t xml:space="preserve">sql,5 and a.client = q.client  AND q.rel_attr_id  = '&lt;PR&gt;'  AND q.attribute_id = 'A5'  AND a.apar_id=q.att_value AND q.rel_value in ( 'Y','R') </t>
  </si>
  <si>
    <t>V6</t>
  </si>
  <si>
    <t>Changed the prompt relation from hard coded 'QY' to input variable '&lt;PR&gt;'</t>
  </si>
  <si>
    <t>* This sheet is manipulated by the 'Options...' dialog and should not be changed by hand</t>
  </si>
  <si>
    <t>V7</t>
  </si>
  <si>
    <t>sql,1 and a.payment_date &lt;= &lt;sql-date_to&gt; and a.trans_date &gt; '20110630' and voucher_type not like 'TX' and a.voucher_no not in (select voucher_no from aglmatch where client = '&lt;client&gt;' and voucher_ref = '-1')</t>
  </si>
  <si>
    <t>sql,2 and a.payment_date &lt;= &lt;sql-date_to&gt; and a.trans_date &gt; '20110630' and voucher_type not like 'TX' and a.voucher_no not in (select voucher_no from aglmatch where client = '&lt;client&gt;' and voucher_ref = '-1')</t>
  </si>
  <si>
    <t>sql,3 and a.payment_date &lt;= &lt;sql-date_to&gt; and a.trans_date &gt; '20110630' and voucher_type not like 'TX' and a.voucher_no not in (select voucher_no from aglmatch where client = '&lt;client&gt;' and voucher_ref = '-1')</t>
  </si>
  <si>
    <t>sql,4 and a.payment_date &lt;= &lt;sql-date_to&gt; and a.trans_date &gt; '20110630' and voucher_type not like 'TX' and a.voucher_no not in (select voucher_no from aglmatch where client = '&lt;client&gt;' and voucher_ref = '-1')</t>
  </si>
  <si>
    <t>sql,5 and a.payment_date &lt;= &lt;sql-date_to&gt; and a.trans_date &gt; '20110630' and voucher_type not like 'TX' and a.voucher_no not in (select voucher_no from aglmatch where client = '&lt;client&gt;' and voucher_ref = '-1')</t>
  </si>
  <si>
    <t>Hard coded a where statement for all sections so trans_date would be &gt; 30/06/2011, excluded TT of 'TX' to exclude prompt payment interest payments and excluded voucher numbers that are in aglmatch with a voucher_ref of '-1' (removes reversed payments)</t>
  </si>
  <si>
    <t xml:space="preserve">Promptpaymentlocalauthorities@environ.ie </t>
  </si>
  <si>
    <t>sql,1 from asuhistr a ,aglrelvalue q, asuheader t</t>
  </si>
  <si>
    <t>sql,1 and a.client = t.client AND q.client = t.client and a.apar_id = t.apar_id</t>
  </si>
  <si>
    <t>text apar_name</t>
  </si>
  <si>
    <t>Supplier Name</t>
  </si>
  <si>
    <t>text description</t>
  </si>
  <si>
    <t>Text</t>
  </si>
  <si>
    <t>sql,1 where a.client = '&lt;client&gt;' and amount &lt; 0 and datediff(a.payment_date,a.trans_date) &gt; -999 and a.account not in ( '35100','35110','35120','35140','35150')</t>
  </si>
  <si>
    <t>-999 to 15 days</t>
  </si>
  <si>
    <t>V8</t>
  </si>
  <si>
    <t>Change the email address to Promptpaymentlocalauthorities@environ.ie as the spec was wrong.</t>
  </si>
  <si>
    <t>sql,2 from asuhistr a ,aglrelvalue q, asuheader t</t>
  </si>
  <si>
    <t>sql,3 from asuhistr a ,aglrelvalue q, asuheader t</t>
  </si>
  <si>
    <t>sql,4 from asuhistr a ,aglrelvalue q, asuheader t</t>
  </si>
  <si>
    <t>sql,5 from asuhistr a ,aglrelvalue q, asuheader t</t>
  </si>
  <si>
    <t>sql,5 and a.client = t.client AND q.client = t.client and a.apar_id = t.apar_id</t>
  </si>
  <si>
    <t>sql,4 and a.client = t.client AND q.client = t.client and a.apar_id = t.apar_id</t>
  </si>
  <si>
    <t>sql,3 and a.client = t.client AND q.client = t.client and a.apar_id = t.apar_id</t>
  </si>
  <si>
    <t>sql,2 and a.client = t.client AND q.client = t.client and a.apar_id = t.apar_id</t>
  </si>
  <si>
    <t>sql,3 where a.client = '&lt;client&gt;' and amount &lt; 0 and datediff(a.payment_date,a.trans_date) &gt; 15 and datediff(a.payment_date,a.trans_date) &lt; 31  and a.account not in ( '35100','35110','35120','35140','35150')</t>
  </si>
  <si>
    <t>sql,4 where a.client = '&lt;client&gt;' and amount &lt; 0 and datediff(a.payment_date,a.trans_date) &gt; 30 and a.account not in ( '35100','35110','35120','35140','35150')</t>
  </si>
  <si>
    <t>sql,2 where a.client = '&lt;client&gt;' and amount &lt; 0 and datediff(a.payment_date,a.trans_date) &gt; -999 and datediff(a.payment_date,a.trans_date) &lt; 16  and a.account not in ( '35100','35110','35120','35140','35150')</t>
  </si>
  <si>
    <t>sql,5 where a.client = '&lt;client&gt;' and amount &lt; 0   and datediff(a.payment_date,a.trans_date) &gt; -999 and a.complaint like 'P%' and a.account not in ( '35100','35110','35120','35140','35150')</t>
  </si>
  <si>
    <t>Amend datediff to -999 in 'all invoices' and '0-15 days' sections to include prepayments. Rename '0-15 days' section to -999 to 15 days. Include the supplier name and invoice text to each section at request of Lim CC</t>
  </si>
  <si>
    <t>v9</t>
  </si>
  <si>
    <t>Transaction Number</t>
  </si>
  <si>
    <t>sql,5 group by a.apar_id,a.ext_inv_ref,a.trans_date,a.payment_date,a.complaint,a.description, t.apar_name, a.voucher_no</t>
  </si>
  <si>
    <t>sql,4 group by a.apar_id,a.ext_inv_ref,a.trans_date,a.payment_date,a.complaint,a.description, t.apar_name, a.voucher_no</t>
  </si>
  <si>
    <t>sql,3 group by a.apar_id,a.ext_inv_ref,a.trans_date,a.payment_date,a.complaint,a.description, t.apar_name, a.voucher_no</t>
  </si>
  <si>
    <t>sql,2 group by a.apar_id,a.ext_inv_ref,a.trans_date,a.payment_date,a.complaint,a.description, t.apar_name, a.voucher_no</t>
  </si>
  <si>
    <t>sql,1 group by a.apar_id,a.ext_inv_ref,a.trans_date,a.payment_date,a.complaint,a.description, t.apar_name, a.voucher_no</t>
  </si>
  <si>
    <t>sql,1 select sum(a.amount) AS amount,a.apar_id,a.ext_inv_ref,a.trans_date,a.payment_date, a.complaint,datediff(a.payment_date,a.trans_date) AS num_days, a.description, t.apar_name, a.voucher_no</t>
  </si>
  <si>
    <t>sql,2 select sum(a.amount) AS amount,a.apar_id,a.ext_inv_ref,a.trans_date,a.payment_date,a.complaint, datediff(a.payment_date,a.trans_date) AS num_days, a.description, t.apar_name, a.voucher_no</t>
  </si>
  <si>
    <t>sql,3 select sum(a.amount) AS amount,a.apar_id,a.ext_inv_ref,a.trans_date,a.payment_date,a.complaint, datediff(a.payment_date,a.trans_date) AS num_days, a.description, t.apar_name, a.voucher_no</t>
  </si>
  <si>
    <t>sql,4 select sum(a.amount) AS amount,a.apar_id,a.ext_inv_ref,a.trans_date,a.payment_date,a.complaint, datediff(a.payment_date,a.trans_date) AS num_days, a.description, t.apar_name, a.voucher_no</t>
  </si>
  <si>
    <t>text complaint</t>
  </si>
  <si>
    <t>value voucher_no</t>
  </si>
  <si>
    <t>sql,5 select sum(a.amount) AS amount,a.apar_id,a.ext_inv_ref,a.trans_date,a.payment_date, datediff(a.payment_date,a.trans_date) AS num_days, a.complaint, a.description, t.apar_name, a.voucher_no</t>
  </si>
  <si>
    <t>Add complaint code and transaction number to all sections (complaint code already in disputed section)</t>
  </si>
  <si>
    <t>INSERTED PARAMETER</t>
  </si>
  <si>
    <t>KILKENNY BOROUGH COUNCIL</t>
  </si>
  <si>
    <t>Quarterly Period Covered: 01/04/2014 to 30/06/2014</t>
  </si>
  <si>
    <t>INSERTED DETAIL</t>
  </si>
  <si>
    <t>M &amp; E SUPPLIES</t>
  </si>
  <si>
    <t>I55082</t>
  </si>
  <si>
    <t/>
  </si>
  <si>
    <t>I55341</t>
  </si>
  <si>
    <t>I55978</t>
  </si>
  <si>
    <t>i56224</t>
  </si>
  <si>
    <t>I56505</t>
  </si>
  <si>
    <t>AN POST GENERAL POST OFFICE</t>
  </si>
  <si>
    <t>23911</t>
  </si>
  <si>
    <t>24072</t>
  </si>
  <si>
    <t>CHADWICKS LTD</t>
  </si>
  <si>
    <t>475790</t>
  </si>
  <si>
    <t>476497</t>
  </si>
  <si>
    <t>476834</t>
  </si>
  <si>
    <t>476836</t>
  </si>
  <si>
    <t>476904</t>
  </si>
  <si>
    <t>478217</t>
  </si>
  <si>
    <t>479628</t>
  </si>
  <si>
    <t>480248</t>
  </si>
  <si>
    <t>EIRCOM PLC - NON RCT ONLY</t>
  </si>
  <si>
    <t>31371575 4/14</t>
  </si>
  <si>
    <t>31371575 5/14</t>
  </si>
  <si>
    <t>36888844 Mar14</t>
  </si>
  <si>
    <t>36896701 Mar14</t>
  </si>
  <si>
    <t>40893100 5/14</t>
  </si>
  <si>
    <t>42498937 3/14</t>
  </si>
  <si>
    <t>42498937 Mar14</t>
  </si>
  <si>
    <t>66419641 4/14</t>
  </si>
  <si>
    <t>66419641 5/14</t>
  </si>
  <si>
    <t>66619760 4/14</t>
  </si>
  <si>
    <t>66619760 5/14</t>
  </si>
  <si>
    <t>67138670 4/14</t>
  </si>
  <si>
    <t>67138670 5/14</t>
  </si>
  <si>
    <t>67278940 3/14</t>
  </si>
  <si>
    <t>75941822 3/14</t>
  </si>
  <si>
    <t>75942222 3/14</t>
  </si>
  <si>
    <t>75942222 4/14</t>
  </si>
  <si>
    <t>77410461 4/14</t>
  </si>
  <si>
    <t>77410461 Mar14</t>
  </si>
  <si>
    <t>JOHN LANIGAN AND NOLAN SOLICITORS</t>
  </si>
  <si>
    <t>JB/KC549/CM</t>
  </si>
  <si>
    <t>jb/tsw2013</t>
  </si>
  <si>
    <t>sl/h9520</t>
  </si>
  <si>
    <t>AIRTRICITY</t>
  </si>
  <si>
    <t>897201</t>
  </si>
  <si>
    <t>AIRTRICITY APRIL 14 BILL</t>
  </si>
  <si>
    <t>AIRTRICITY MAY 14 BILL</t>
  </si>
  <si>
    <t>CON O SHEA</t>
  </si>
  <si>
    <t>3103</t>
  </si>
  <si>
    <t>3104</t>
  </si>
  <si>
    <t>3105</t>
  </si>
  <si>
    <t>OMOS LTD</t>
  </si>
  <si>
    <t>104138</t>
  </si>
  <si>
    <t>PITNEY BOWES FRANKING MACHINE</t>
  </si>
  <si>
    <t>95106472 3/14</t>
  </si>
  <si>
    <t>KELLYMOUNT QUARRY LTD</t>
  </si>
  <si>
    <t>90/14/000297</t>
  </si>
  <si>
    <t>90/14/000351</t>
  </si>
  <si>
    <t>P1</t>
  </si>
  <si>
    <t>SIGNIATEC LTD RCT ONLY</t>
  </si>
  <si>
    <t>12226</t>
  </si>
  <si>
    <t>SHELLUMSRATH GENERAL ENG LTD</t>
  </si>
  <si>
    <t>21551</t>
  </si>
  <si>
    <t>21552</t>
  </si>
  <si>
    <t>21553</t>
  </si>
  <si>
    <t>21571</t>
  </si>
  <si>
    <t>21572</t>
  </si>
  <si>
    <t>21575</t>
  </si>
  <si>
    <t>21576</t>
  </si>
  <si>
    <t>21645</t>
  </si>
  <si>
    <t>WATERFORD INSTITUTE OF TECHNOLOGY</t>
  </si>
  <si>
    <t>54702a</t>
  </si>
  <si>
    <t>THE HERITAGE COUNCIL</t>
  </si>
  <si>
    <t>835</t>
  </si>
  <si>
    <t>HILTI FASTENING SYSTEMS LTD</t>
  </si>
  <si>
    <t>1460412013</t>
  </si>
  <si>
    <t>1460414052</t>
  </si>
  <si>
    <t>PATRICK JH NEARY ARCHAELOGICAL CONSULTANTS</t>
  </si>
  <si>
    <t>11/3/14</t>
  </si>
  <si>
    <t>4/4/14</t>
  </si>
  <si>
    <t>VELVET LANE</t>
  </si>
  <si>
    <t>wk ending 21/3/</t>
  </si>
  <si>
    <t>NOLANS CENTRA ARDNORE STORES LTD</t>
  </si>
  <si>
    <t>67 3/14</t>
  </si>
  <si>
    <t>68 3/14</t>
  </si>
  <si>
    <t>martin brett</t>
  </si>
  <si>
    <t>MR KENNETH RYAN</t>
  </si>
  <si>
    <t>14041a</t>
  </si>
  <si>
    <t>PETER O CONNOR &amp; SON SOLICITORS</t>
  </si>
  <si>
    <t>34</t>
  </si>
  <si>
    <t>RE TRANS3000905</t>
  </si>
  <si>
    <t>RE TRANS 3000905</t>
  </si>
  <si>
    <t>G4S MONITORING (IRE) LTD</t>
  </si>
  <si>
    <t>SINV0018642</t>
  </si>
  <si>
    <t>MODERN PRINTERS</t>
  </si>
  <si>
    <t>134979</t>
  </si>
  <si>
    <t>135130</t>
  </si>
  <si>
    <t>135221a</t>
  </si>
  <si>
    <t>135924</t>
  </si>
  <si>
    <t>136239</t>
  </si>
  <si>
    <t>WESTPARK MOTOR CO LTD</t>
  </si>
  <si>
    <t>66436</t>
  </si>
  <si>
    <t>66460</t>
  </si>
  <si>
    <t>66507</t>
  </si>
  <si>
    <t>66551</t>
  </si>
  <si>
    <t>66574</t>
  </si>
  <si>
    <t>LIAM NOLAN</t>
  </si>
  <si>
    <t>24/3/14</t>
  </si>
  <si>
    <t>24/3/2014</t>
  </si>
  <si>
    <t>S AND E KENNEDY</t>
  </si>
  <si>
    <t>SIN014842</t>
  </si>
  <si>
    <t>SIN014987</t>
  </si>
  <si>
    <t>KRSP KILKENNY RECREATIONAL &amp; SPORTS PARTNERSHIP</t>
  </si>
  <si>
    <t>2014/001</t>
  </si>
  <si>
    <t>IVOR MCELVEEN</t>
  </si>
  <si>
    <t>1403019</t>
  </si>
  <si>
    <t>GERTBERG POWERWASHING SERVS - NON RCT ONLY</t>
  </si>
  <si>
    <t>1910</t>
  </si>
  <si>
    <t>1918</t>
  </si>
  <si>
    <t>1919</t>
  </si>
  <si>
    <t>1920</t>
  </si>
  <si>
    <t>KILKENNY ARCHAEOLOGY</t>
  </si>
  <si>
    <t>867</t>
  </si>
  <si>
    <t>871</t>
  </si>
  <si>
    <t>KILKENNY TRUCK CENTRE</t>
  </si>
  <si>
    <t>479359</t>
  </si>
  <si>
    <t>PLANTSCAPE LTD</t>
  </si>
  <si>
    <t>9454</t>
  </si>
  <si>
    <t>9546</t>
  </si>
  <si>
    <t>PAT MILLEA TRANSPORT</t>
  </si>
  <si>
    <t>2756</t>
  </si>
  <si>
    <t>ENERGIA</t>
  </si>
  <si>
    <t>424400426845</t>
  </si>
  <si>
    <t>ENERGIA FEB 14 BILL</t>
  </si>
  <si>
    <t>ENERGIA MAR 14 BILL</t>
  </si>
  <si>
    <t>feb &amp; mar 14</t>
  </si>
  <si>
    <t>GREENSTAR LTD - NON RCT ONLY</t>
  </si>
  <si>
    <t>IN1732262</t>
  </si>
  <si>
    <t>IN1733031</t>
  </si>
  <si>
    <t>IN1745297</t>
  </si>
  <si>
    <t>in1746131</t>
  </si>
  <si>
    <t>IN1759510</t>
  </si>
  <si>
    <t>IN1760322</t>
  </si>
  <si>
    <t>CAMPION PLASTERING LTD</t>
  </si>
  <si>
    <t>353</t>
  </si>
  <si>
    <t>EDENVALE ELECTRICAL CONTRACTORS LTD</t>
  </si>
  <si>
    <t>2740</t>
  </si>
  <si>
    <t>2741</t>
  </si>
  <si>
    <t>2745</t>
  </si>
  <si>
    <t>2746</t>
  </si>
  <si>
    <t>HEAT MERCHANTS</t>
  </si>
  <si>
    <t>001411</t>
  </si>
  <si>
    <t>001412</t>
  </si>
  <si>
    <t>ELECTRIC IRELAND LTD</t>
  </si>
  <si>
    <t>903113643 4/14</t>
  </si>
  <si>
    <t>903671390 4/14</t>
  </si>
  <si>
    <t>DAN MORRISSEY NON RCT</t>
  </si>
  <si>
    <t>40682504</t>
  </si>
  <si>
    <t>GPT PLANT AND TOOL HIRE LTD - NON RCT ONLY</t>
  </si>
  <si>
    <t>46564</t>
  </si>
  <si>
    <t>46565</t>
  </si>
  <si>
    <t>46566</t>
  </si>
  <si>
    <t>46780</t>
  </si>
  <si>
    <t>46781</t>
  </si>
  <si>
    <t>46782</t>
  </si>
  <si>
    <t>HOLDEN PLANT RENTALS LTD - NON RCT PAYMENTS ONLY</t>
  </si>
  <si>
    <t>79063</t>
  </si>
  <si>
    <t>79385</t>
  </si>
  <si>
    <t>KILKENNY BLOCK CO LTD - NON RCT PAYMENTS ONLY</t>
  </si>
  <si>
    <t>SI-017324</t>
  </si>
  <si>
    <t>SI-017510</t>
  </si>
  <si>
    <t>SI-017724</t>
  </si>
  <si>
    <t>SI-017833</t>
  </si>
  <si>
    <t>HIGHWAY SAFETY DEVELOPMENTS LTD NON RCT ONLY</t>
  </si>
  <si>
    <t>117953</t>
  </si>
  <si>
    <t>118026</t>
  </si>
  <si>
    <t>118208</t>
  </si>
  <si>
    <t>118210</t>
  </si>
  <si>
    <t>118211</t>
  </si>
  <si>
    <t>118214</t>
  </si>
  <si>
    <t>SHELLUMSRATH ENGINEERING - NON RCT PAYMENTS ONLY</t>
  </si>
  <si>
    <t>21550</t>
  </si>
  <si>
    <t>21568</t>
  </si>
  <si>
    <t>21570</t>
  </si>
  <si>
    <t>21573</t>
  </si>
  <si>
    <t>21574</t>
  </si>
  <si>
    <t>21646</t>
  </si>
  <si>
    <t>21647</t>
  </si>
  <si>
    <t>21650</t>
  </si>
  <si>
    <t>21651</t>
  </si>
  <si>
    <t>MW HIRE GROUP - NON RCT ONLY</t>
  </si>
  <si>
    <t>317486</t>
  </si>
  <si>
    <t>317499</t>
  </si>
  <si>
    <t>317536</t>
  </si>
  <si>
    <t>317596</t>
  </si>
  <si>
    <t>317597</t>
  </si>
  <si>
    <t>317641</t>
  </si>
  <si>
    <t>317661</t>
  </si>
  <si>
    <t>317731</t>
  </si>
  <si>
    <t>317753</t>
  </si>
  <si>
    <t>317788</t>
  </si>
  <si>
    <t>317797</t>
  </si>
  <si>
    <t>317823</t>
  </si>
  <si>
    <t>317824</t>
  </si>
  <si>
    <t>317825</t>
  </si>
  <si>
    <t>400022</t>
  </si>
  <si>
    <t>400086</t>
  </si>
  <si>
    <t>400139</t>
  </si>
  <si>
    <t>400143</t>
  </si>
  <si>
    <t>400144</t>
  </si>
  <si>
    <t>400198</t>
  </si>
  <si>
    <t>400265</t>
  </si>
  <si>
    <t>400266</t>
  </si>
  <si>
    <t>400274</t>
  </si>
  <si>
    <t>STONEWORLD LIMITED</t>
  </si>
  <si>
    <t>140342</t>
  </si>
  <si>
    <t>140342 3/14</t>
  </si>
  <si>
    <t>IRISH PUBLIC BODIES MUTUAL INSURANCES</t>
  </si>
  <si>
    <t>1771663</t>
  </si>
  <si>
    <t>1772310</t>
  </si>
  <si>
    <t>1773463</t>
  </si>
  <si>
    <t>1773613</t>
  </si>
  <si>
    <t>1774087</t>
  </si>
  <si>
    <t>1774612</t>
  </si>
  <si>
    <t>1781567</t>
  </si>
  <si>
    <t>1850650</t>
  </si>
  <si>
    <t>KCD LTD - NON RCT PAYMENTS ONLY</t>
  </si>
  <si>
    <t>FENKD0027181</t>
  </si>
  <si>
    <t>KILKENNY COUNTY COUNCIL</t>
  </si>
  <si>
    <t>33913-5485202</t>
  </si>
  <si>
    <t>33913-5485353</t>
  </si>
  <si>
    <t>342832 airtrici</t>
  </si>
  <si>
    <t>part of 342832</t>
  </si>
  <si>
    <t>80922442</t>
  </si>
  <si>
    <t>80924526</t>
  </si>
  <si>
    <t>80926567</t>
  </si>
  <si>
    <t>80928115</t>
  </si>
  <si>
    <t>80928593</t>
  </si>
  <si>
    <t>80934238</t>
  </si>
  <si>
    <t>80934239</t>
  </si>
  <si>
    <t>80934240</t>
  </si>
  <si>
    <t>80934717</t>
  </si>
  <si>
    <t>80934737</t>
  </si>
  <si>
    <t>80940967</t>
  </si>
  <si>
    <t>AIRTRICITY UTILITY SOLUTIONS NON RCT ONLY</t>
  </si>
  <si>
    <t>734406494</t>
  </si>
  <si>
    <t>KILGALLEN &amp; PARTNERS CONSULTING ENGINEERS</t>
  </si>
  <si>
    <t>12-051-018</t>
  </si>
  <si>
    <t>GARRAN BRIDGE GRASS CUTTING SERVICES</t>
  </si>
  <si>
    <t>916</t>
  </si>
  <si>
    <t>939</t>
  </si>
  <si>
    <t>DEEGAN SAFETY</t>
  </si>
  <si>
    <t>8199a</t>
  </si>
  <si>
    <t>cancelled:2800064:201404</t>
  </si>
  <si>
    <t>8396</t>
  </si>
  <si>
    <t>BUSINESS PRO</t>
  </si>
  <si>
    <t>34946</t>
  </si>
  <si>
    <t>JOHN DALY WELDING &amp; SAFETY</t>
  </si>
  <si>
    <t>33125a</t>
  </si>
  <si>
    <t>33470</t>
  </si>
  <si>
    <t>33640</t>
  </si>
  <si>
    <t>EMTEK PRODUCTS LIMITED -  NON RCT ONLY</t>
  </si>
  <si>
    <t>19996</t>
  </si>
  <si>
    <t>id 3000898</t>
  </si>
  <si>
    <t>to id 3000898</t>
  </si>
  <si>
    <t>TOTAL HIGHWAY MAINTENANCE LTD</t>
  </si>
  <si>
    <t>931</t>
  </si>
  <si>
    <t>950</t>
  </si>
  <si>
    <t>969</t>
  </si>
  <si>
    <t>991</t>
  </si>
  <si>
    <t>PARIS TEXAS CAFE BAR</t>
  </si>
  <si>
    <t>13888 16/03/14</t>
  </si>
  <si>
    <t>13888 16/03/14a</t>
  </si>
  <si>
    <t>CANCELLED:2800102:201404</t>
  </si>
  <si>
    <t>3/14</t>
  </si>
  <si>
    <t>3/14a</t>
  </si>
  <si>
    <t>CANCELLED:2800111:201404</t>
  </si>
  <si>
    <t>PAT MOORE</t>
  </si>
  <si>
    <t>22/4/14</t>
  </si>
  <si>
    <t>30/1/14 24/3/14</t>
  </si>
  <si>
    <t>BRETTS HARDWARE AND LOCKSMITHS</t>
  </si>
  <si>
    <t>36053</t>
  </si>
  <si>
    <t>36166</t>
  </si>
  <si>
    <t>36329</t>
  </si>
  <si>
    <t>HICKEY GENERAL MERCHANTS LTD</t>
  </si>
  <si>
    <t>3030</t>
  </si>
  <si>
    <t>3106</t>
  </si>
  <si>
    <t>LOCAL GOVERNMENT COMPUTER SERVICES BOARD</t>
  </si>
  <si>
    <t>13401449</t>
  </si>
  <si>
    <t>INSULATION &amp; ENVIRONMENTAL SERVICES LTD</t>
  </si>
  <si>
    <t>2121</t>
  </si>
  <si>
    <t>S SECURITY</t>
  </si>
  <si>
    <t>35475</t>
  </si>
  <si>
    <t>35658</t>
  </si>
  <si>
    <t>35683</t>
  </si>
  <si>
    <t>BANK OF IRELAND</t>
  </si>
  <si>
    <t>30042014</t>
  </si>
  <si>
    <t>BANK CHARGES APRIL 2014</t>
  </si>
  <si>
    <t>30052014</t>
  </si>
  <si>
    <t>BANK CHARGES MAY 2014</t>
  </si>
  <si>
    <t>JAMES WALSH AUTO ELECTRICAL LTD</t>
  </si>
  <si>
    <t>H0978826</t>
  </si>
  <si>
    <t>REVENUE COMMISSIONERS</t>
  </si>
  <si>
    <t>ctax jan-mar 14</t>
  </si>
  <si>
    <t>ctax jan to march 14</t>
  </si>
  <si>
    <t>wtax april 14</t>
  </si>
  <si>
    <t>wtax april 74</t>
  </si>
  <si>
    <t>wtax march 14</t>
  </si>
  <si>
    <t>MICHAEL O CONNOR</t>
  </si>
  <si>
    <t>105</t>
  </si>
  <si>
    <t>193</t>
  </si>
  <si>
    <t>SAFETY FIRST IRL LTD</t>
  </si>
  <si>
    <t>233859</t>
  </si>
  <si>
    <t>JAMES HARTE AND SON</t>
  </si>
  <si>
    <t>1-1631*cr</t>
  </si>
  <si>
    <t>8/224/mm/rf</t>
  </si>
  <si>
    <t>8/300/MM 25/3</t>
  </si>
  <si>
    <t>KIL0014-95</t>
  </si>
  <si>
    <t>DOSCO</t>
  </si>
  <si>
    <t>626784</t>
  </si>
  <si>
    <t>SHERWOODS</t>
  </si>
  <si>
    <t>67801</t>
  </si>
  <si>
    <t>OFFICE OF PUBLIC WORKS</t>
  </si>
  <si>
    <t>INST 1/5/14</t>
  </si>
  <si>
    <t>INSTALMENT 1/5/14</t>
  </si>
  <si>
    <t>KILKENNY TARMAC LTD</t>
  </si>
  <si>
    <t>8448</t>
  </si>
  <si>
    <t>8494</t>
  </si>
  <si>
    <t>TC TYRES LTD</t>
  </si>
  <si>
    <t>092264</t>
  </si>
  <si>
    <t>IN092115</t>
  </si>
  <si>
    <t>IN092118</t>
  </si>
  <si>
    <t>IN092207</t>
  </si>
  <si>
    <t>IN092254</t>
  </si>
  <si>
    <t>IN092273</t>
  </si>
  <si>
    <t>IN092588</t>
  </si>
  <si>
    <t>IN092592</t>
  </si>
  <si>
    <t>IN092598</t>
  </si>
  <si>
    <t>IN092607</t>
  </si>
  <si>
    <t>IN092635</t>
  </si>
  <si>
    <t>THE OFFICE CENTRE</t>
  </si>
  <si>
    <t>849742</t>
  </si>
  <si>
    <t>MICHAEL CODY</t>
  </si>
  <si>
    <t>1927</t>
  </si>
  <si>
    <t>P2</t>
  </si>
  <si>
    <t>ORMONDE ELECTRICAL WHOLESALE</t>
  </si>
  <si>
    <t>SIN273617</t>
  </si>
  <si>
    <t>MURPHY ENGINEERS LIMITED</t>
  </si>
  <si>
    <t>434977</t>
  </si>
  <si>
    <t>AERO-CHEM PRODUCTS LTD</t>
  </si>
  <si>
    <t>24285</t>
  </si>
  <si>
    <t>DTC ENGINEERING LTD T/A KILKENNY HYDRAULICS</t>
  </si>
  <si>
    <t>14749</t>
  </si>
  <si>
    <t>14776</t>
  </si>
  <si>
    <t>AVERY BERKEL IRELAND</t>
  </si>
  <si>
    <t>CIN/10021026</t>
  </si>
  <si>
    <t>BENNETTSBRIDGE LIMESTONE QUARRIES</t>
  </si>
  <si>
    <t>451301</t>
  </si>
  <si>
    <t>451345</t>
  </si>
  <si>
    <t>451474</t>
  </si>
  <si>
    <t>BERCAR ENVIRONMENTAL LTD</t>
  </si>
  <si>
    <t>15105</t>
  </si>
  <si>
    <t>15106</t>
  </si>
  <si>
    <t>IPL GROUP</t>
  </si>
  <si>
    <t>INV88666</t>
  </si>
  <si>
    <t>INV89152</t>
  </si>
  <si>
    <t>KILKENNY PEOPLE</t>
  </si>
  <si>
    <t>890648</t>
  </si>
  <si>
    <t>BWG VALUE CENTRE CASH &amp; CARRY</t>
  </si>
  <si>
    <t>435829</t>
  </si>
  <si>
    <t>PESTKILL</t>
  </si>
  <si>
    <t>7972</t>
  </si>
  <si>
    <t>7987</t>
  </si>
  <si>
    <t>EUROFARM &amp; GARDEN SUPPLIES LTD</t>
  </si>
  <si>
    <t>38427a</t>
  </si>
  <si>
    <t>38915</t>
  </si>
  <si>
    <t>38919</t>
  </si>
  <si>
    <t>SIGNIATEC</t>
  </si>
  <si>
    <t>12184</t>
  </si>
  <si>
    <t>LAGAN ASPHALT</t>
  </si>
  <si>
    <t>51862</t>
  </si>
  <si>
    <t>52003</t>
  </si>
  <si>
    <t>KCD FARM RELIEF SERVICE - RCT ONLY</t>
  </si>
  <si>
    <t>FENKS0004392</t>
  </si>
  <si>
    <t>LEINSTER STONE SUPPLIES LTD</t>
  </si>
  <si>
    <t>211402</t>
  </si>
  <si>
    <t>211467</t>
  </si>
  <si>
    <t>VODAFONE</t>
  </si>
  <si>
    <t>6016451650</t>
  </si>
  <si>
    <t>VODAFONE MAR 2014</t>
  </si>
  <si>
    <t>VODAFONE APRIL 2014</t>
  </si>
  <si>
    <t>CAAS LTD</t>
  </si>
  <si>
    <t>14.013</t>
  </si>
  <si>
    <t>LCS BAR LTD T/A KILKENNY HIBERNIAN HOTEL</t>
  </si>
  <si>
    <t>better energy</t>
  </si>
  <si>
    <t>EJ IRELAND ACCESS SOLUTIONS LTD</t>
  </si>
  <si>
    <t>14001428</t>
  </si>
  <si>
    <t>TALLIS &amp; CO LTD</t>
  </si>
  <si>
    <t>ac13-253</t>
  </si>
  <si>
    <t>AC14-041 HIGH S</t>
  </si>
  <si>
    <t>L14-109</t>
  </si>
  <si>
    <t>marys graveyard</t>
  </si>
  <si>
    <t>HARTECAST LTD</t>
  </si>
  <si>
    <t>7162</t>
  </si>
  <si>
    <t>MORONEY ELECTRICAL CONTRACTORS -RCT ONLY</t>
  </si>
  <si>
    <t>11757</t>
  </si>
  <si>
    <t>11838</t>
  </si>
  <si>
    <t>FRAMEMAKERS</t>
  </si>
  <si>
    <t>120/4</t>
  </si>
  <si>
    <t>15/4</t>
  </si>
  <si>
    <t>KELLYS OF KILKENNY</t>
  </si>
  <si>
    <t>SIN192056</t>
  </si>
  <si>
    <t>SIN192396</t>
  </si>
  <si>
    <t>SIN194400</t>
  </si>
  <si>
    <t>KILKENNY PRE CAST CONCRETE</t>
  </si>
  <si>
    <t>47335</t>
  </si>
  <si>
    <t>BORD GAIS - ENERGY SUPPLY ONLY</t>
  </si>
  <si>
    <t>2086095710 4/14</t>
  </si>
  <si>
    <t>MUNSTER &amp; LEINSTER CLEANING SERVICES LTD</t>
  </si>
  <si>
    <t>195210555</t>
  </si>
  <si>
    <t>195210557</t>
  </si>
  <si>
    <t>195210666</t>
  </si>
  <si>
    <t>195210668</t>
  </si>
  <si>
    <t>BARRY WRAFTER</t>
  </si>
  <si>
    <t>0079</t>
  </si>
  <si>
    <t>APCOA PARKING IRELAND LTD</t>
  </si>
  <si>
    <t>SI053754</t>
  </si>
  <si>
    <t>SI053819</t>
  </si>
  <si>
    <t>CARRIG BUILDING FABRIC CONSULTANTS</t>
  </si>
  <si>
    <t>02292</t>
  </si>
  <si>
    <t>02317</t>
  </si>
  <si>
    <t>KARWALL LIMITED T/A SENTRY SECURITY</t>
  </si>
  <si>
    <t>13453</t>
  </si>
  <si>
    <t>13524</t>
  </si>
  <si>
    <t>13525</t>
  </si>
  <si>
    <t>13526</t>
  </si>
  <si>
    <t>13527</t>
  </si>
  <si>
    <t>13528</t>
  </si>
  <si>
    <t>13704</t>
  </si>
  <si>
    <t>13705</t>
  </si>
  <si>
    <t>13706</t>
  </si>
  <si>
    <t>13707</t>
  </si>
  <si>
    <t>13708</t>
  </si>
  <si>
    <t>ROSCREA REGIONAL TRAINING CENTRE</t>
  </si>
  <si>
    <t>80826104</t>
  </si>
  <si>
    <t>80828043</t>
  </si>
  <si>
    <t>DOHENY WHEELIE BINS</t>
  </si>
  <si>
    <t>IN00017609</t>
  </si>
  <si>
    <t>BRENSTONE (LISMAINE) LTD</t>
  </si>
  <si>
    <t>37419</t>
  </si>
  <si>
    <t>FLOWERS BY LUCY</t>
  </si>
  <si>
    <t>751298</t>
  </si>
  <si>
    <t>751383</t>
  </si>
  <si>
    <t>751407</t>
  </si>
  <si>
    <t>BALL COLEGRAVE</t>
  </si>
  <si>
    <t>95377913</t>
  </si>
  <si>
    <t>95424331</t>
  </si>
  <si>
    <t>EUROPEAN WALLED TOWNS</t>
  </si>
  <si>
    <t>id 3000896</t>
  </si>
  <si>
    <t>to id 3000896</t>
  </si>
  <si>
    <t>IRON MOUNTAIN (IRELAND) SECURE SHREDDING LTD</t>
  </si>
  <si>
    <t>RK54405</t>
  </si>
  <si>
    <t>RL64810</t>
  </si>
  <si>
    <t>BLUE WALL TECHNOLOGIES LTD - NON RCT PAYMENTS ONLY</t>
  </si>
  <si>
    <t>200272</t>
  </si>
  <si>
    <t>200273</t>
  </si>
  <si>
    <t>200349</t>
  </si>
  <si>
    <t>200350</t>
  </si>
  <si>
    <t>200378</t>
  </si>
  <si>
    <t>SCAN COIN IRELAND LTD</t>
  </si>
  <si>
    <t>IN007463SA</t>
  </si>
  <si>
    <t>HEALTHMATIC</t>
  </si>
  <si>
    <t>73</t>
  </si>
  <si>
    <t>75</t>
  </si>
  <si>
    <t>MICHAEL KEALY</t>
  </si>
  <si>
    <t>march &amp; apr 14</t>
  </si>
  <si>
    <t>CODY FABRICATION &amp; DESIGN</t>
  </si>
  <si>
    <t>162</t>
  </si>
  <si>
    <t>LITTLE BRIDGE FLOWER LTD T/A SPRING NURSERIES</t>
  </si>
  <si>
    <t>77773</t>
  </si>
  <si>
    <t>ALAN HOWARD GLASS BLOCK SPECIALIST</t>
  </si>
  <si>
    <t>pavement panel</t>
  </si>
  <si>
    <t>KILKENNY CIVIC TRUST LTD</t>
  </si>
  <si>
    <t>11943</t>
  </si>
  <si>
    <t>DOHENY CONSTRUCTION KK LTD</t>
  </si>
  <si>
    <t>lacken drive</t>
  </si>
  <si>
    <t>phase 3 lacken</t>
  </si>
  <si>
    <t>PAT MCDONNELL PAINT SALES</t>
  </si>
  <si>
    <t>SINH77715</t>
  </si>
  <si>
    <t>SINH86346</t>
  </si>
  <si>
    <t>SINH86348</t>
  </si>
  <si>
    <t>SINH91763</t>
  </si>
  <si>
    <t>BUTLERS GROVE STONE</t>
  </si>
  <si>
    <t>2002540</t>
  </si>
  <si>
    <t>2002544</t>
  </si>
  <si>
    <t>STANNAH STAIRLIFTS LTD</t>
  </si>
  <si>
    <t>P080002196</t>
  </si>
  <si>
    <t>BRENNAN BROTHER PAVING</t>
  </si>
  <si>
    <t>037</t>
  </si>
  <si>
    <t>ROADSIGN SERVICES</t>
  </si>
  <si>
    <t>14042014</t>
  </si>
  <si>
    <t>NEWPARK HOTEL</t>
  </si>
  <si>
    <t>grant seai</t>
  </si>
  <si>
    <t>PAT HALLEY - NON RCT ONLY</t>
  </si>
  <si>
    <t>0392</t>
  </si>
  <si>
    <t>JM GROUNDWORKS LTD - RCT ONLY</t>
  </si>
  <si>
    <t>764</t>
  </si>
  <si>
    <t>765</t>
  </si>
  <si>
    <t>766</t>
  </si>
  <si>
    <t>767</t>
  </si>
  <si>
    <t>SIBHY D MARKETING &amp; PR</t>
  </si>
  <si>
    <t>sd/2014/05</t>
  </si>
  <si>
    <t>sd/2014/06</t>
  </si>
  <si>
    <t>DESIGNWORKS</t>
  </si>
  <si>
    <t>6630</t>
  </si>
  <si>
    <t>SIOBHAN ARMSTRONG</t>
  </si>
  <si>
    <t>140301</t>
  </si>
  <si>
    <t>PLANT HIRE</t>
  </si>
  <si>
    <t>CONSTRUCTION SUPPLIES</t>
  </si>
  <si>
    <t>PLUMBING REPAIRS</t>
  </si>
  <si>
    <t>ART SUPPLIES</t>
  </si>
  <si>
    <t>PROFESSIONAL SERVICES</t>
  </si>
  <si>
    <t>MECHANICAL MAINTENANCE</t>
  </si>
  <si>
    <t xml:space="preserve">Signed: Anthony Young </t>
  </si>
  <si>
    <t>Date:  01/07/2014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</si>
</sst>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Courier"/>
      <family val="3"/>
    </font>
    <font>
      <sz val="10"/>
      <name val="Courier"/>
      <family val="3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63" applyFill="1">
      <alignment/>
      <protection/>
    </xf>
    <xf numFmtId="0" fontId="1" fillId="33" borderId="0" xfId="64" applyFill="1">
      <alignment/>
      <protection/>
    </xf>
    <xf numFmtId="0" fontId="2" fillId="33" borderId="0" xfId="62" applyFill="1">
      <alignment/>
      <protection/>
    </xf>
    <xf numFmtId="14" fontId="2" fillId="33" borderId="0" xfId="63" applyNumberFormat="1" applyFill="1">
      <alignment/>
      <protection/>
    </xf>
    <xf numFmtId="14" fontId="1" fillId="33" borderId="0" xfId="64" applyNumberFormat="1" applyFill="1">
      <alignment/>
      <protection/>
    </xf>
    <xf numFmtId="0" fontId="2" fillId="0" borderId="0" xfId="62">
      <alignment/>
      <protection/>
    </xf>
    <xf numFmtId="0" fontId="2" fillId="33" borderId="0" xfId="62" applyFill="1" applyAlignment="1">
      <alignment horizontal="center" vertical="center" wrapText="1"/>
      <protection/>
    </xf>
    <xf numFmtId="0" fontId="2" fillId="0" borderId="0" xfId="6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5" fillId="34" borderId="10" xfId="64" applyNumberFormat="1" applyFont="1" applyFill="1" applyBorder="1" applyAlignment="1">
      <alignment horizontal="center" vertical="center" wrapText="1"/>
      <protection/>
    </xf>
    <xf numFmtId="4" fontId="1" fillId="33" borderId="0" xfId="64" applyNumberFormat="1" applyFont="1" applyFill="1">
      <alignment/>
      <protection/>
    </xf>
    <xf numFmtId="4" fontId="5" fillId="34" borderId="10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0" xfId="63" applyFont="1" applyFill="1">
      <alignment/>
      <protection/>
    </xf>
    <xf numFmtId="0" fontId="0" fillId="0" borderId="0" xfId="0" applyAlignment="1">
      <alignment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164" fontId="7" fillId="0" borderId="11" xfId="0" applyNumberFormat="1" applyFont="1" applyFill="1" applyBorder="1" applyAlignment="1" applyProtection="1">
      <alignment horizontal="left" vertical="top"/>
      <protection locked="0"/>
    </xf>
    <xf numFmtId="49" fontId="2" fillId="33" borderId="12" xfId="63" applyNumberFormat="1" applyFill="1" applyBorder="1">
      <alignment/>
      <protection/>
    </xf>
    <xf numFmtId="164" fontId="2" fillId="33" borderId="12" xfId="63" applyNumberFormat="1" applyFill="1" applyBorder="1">
      <alignment/>
      <protection/>
    </xf>
    <xf numFmtId="4" fontId="2" fillId="33" borderId="12" xfId="63" applyNumberFormat="1" applyFill="1" applyBorder="1">
      <alignment/>
      <protection/>
    </xf>
    <xf numFmtId="0" fontId="8" fillId="33" borderId="13" xfId="64" applyFont="1" applyFill="1" applyBorder="1">
      <alignment/>
      <protection/>
    </xf>
    <xf numFmtId="0" fontId="2" fillId="33" borderId="14" xfId="63" applyFont="1" applyFill="1" applyBorder="1">
      <alignment/>
      <protection/>
    </xf>
    <xf numFmtId="0" fontId="2" fillId="33" borderId="15" xfId="63" applyFill="1" applyBorder="1">
      <alignment/>
      <protection/>
    </xf>
    <xf numFmtId="0" fontId="2" fillId="33" borderId="0" xfId="63" applyFill="1" applyBorder="1">
      <alignment/>
      <protection/>
    </xf>
    <xf numFmtId="4" fontId="2" fillId="33" borderId="0" xfId="63" applyNumberFormat="1" applyFill="1" applyBorder="1">
      <alignment/>
      <protection/>
    </xf>
    <xf numFmtId="0" fontId="2" fillId="33" borderId="15" xfId="63" applyFill="1" applyBorder="1" applyAlignment="1">
      <alignment horizontal="center" vertical="center" wrapText="1"/>
      <protection/>
    </xf>
    <xf numFmtId="0" fontId="20" fillId="33" borderId="0" xfId="63" applyFont="1" applyFill="1" applyBorder="1">
      <alignment/>
      <protection/>
    </xf>
    <xf numFmtId="0" fontId="2" fillId="33" borderId="15" xfId="63" applyFont="1" applyFill="1" applyBorder="1">
      <alignment/>
      <protection/>
    </xf>
    <xf numFmtId="0" fontId="1" fillId="33" borderId="15" xfId="64" applyFill="1" applyBorder="1">
      <alignment/>
      <protection/>
    </xf>
    <xf numFmtId="0" fontId="1" fillId="33" borderId="0" xfId="64" applyFill="1" applyBorder="1">
      <alignment/>
      <protection/>
    </xf>
    <xf numFmtId="0" fontId="2" fillId="0" borderId="16" xfId="62" applyBorder="1">
      <alignment/>
      <protection/>
    </xf>
    <xf numFmtId="0" fontId="2" fillId="0" borderId="0" xfId="63" applyFill="1" applyBorder="1">
      <alignment/>
      <protection/>
    </xf>
    <xf numFmtId="4" fontId="2" fillId="0" borderId="0" xfId="63" applyNumberFormat="1" applyFill="1" applyBorder="1">
      <alignment/>
      <protection/>
    </xf>
    <xf numFmtId="0" fontId="20" fillId="0" borderId="0" xfId="63" applyFont="1" applyFill="1" applyBorder="1">
      <alignment/>
      <protection/>
    </xf>
    <xf numFmtId="0" fontId="1" fillId="0" borderId="0" xfId="64" applyFill="1" applyBorder="1">
      <alignment/>
      <protection/>
    </xf>
    <xf numFmtId="0" fontId="2" fillId="0" borderId="0" xfId="63" applyFont="1" applyFill="1" applyBorder="1">
      <alignment/>
      <protection/>
    </xf>
    <xf numFmtId="0" fontId="2" fillId="0" borderId="0" xfId="62" applyFill="1" applyBorder="1">
      <alignment/>
      <protection/>
    </xf>
    <xf numFmtId="0" fontId="4" fillId="0" borderId="0" xfId="63" applyFont="1" applyFill="1" applyBorder="1">
      <alignment/>
      <protection/>
    </xf>
    <xf numFmtId="0" fontId="2" fillId="0" borderId="0" xfId="63" applyFill="1" applyBorder="1" applyAlignment="1">
      <alignment horizontal="center" vertical="center" wrapText="1"/>
      <protection/>
    </xf>
    <xf numFmtId="14" fontId="5" fillId="0" borderId="0" xfId="64" applyNumberFormat="1" applyFont="1" applyFill="1" applyBorder="1" applyAlignment="1">
      <alignment horizontal="center" vertical="center" wrapText="1"/>
      <protection/>
    </xf>
    <xf numFmtId="4" fontId="5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2" fillId="0" borderId="0" xfId="62" applyFill="1" applyBorder="1" applyAlignment="1">
      <alignment horizontal="center" vertical="center" wrapText="1"/>
      <protection/>
    </xf>
    <xf numFmtId="49" fontId="2" fillId="0" borderId="0" xfId="63" applyNumberFormat="1" applyFill="1" applyBorder="1">
      <alignment/>
      <protection/>
    </xf>
    <xf numFmtId="164" fontId="2" fillId="0" borderId="0" xfId="63" applyNumberFormat="1" applyFill="1" applyBorder="1">
      <alignment/>
      <protection/>
    </xf>
    <xf numFmtId="165" fontId="2" fillId="0" borderId="0" xfId="63" applyNumberFormat="1" applyFill="1" applyBorder="1">
      <alignment/>
      <protection/>
    </xf>
    <xf numFmtId="0" fontId="8" fillId="0" borderId="0" xfId="64" applyFont="1" applyFill="1" applyBorder="1">
      <alignment/>
      <protection/>
    </xf>
    <xf numFmtId="4" fontId="2" fillId="0" borderId="0" xfId="62" applyNumberFormat="1" applyFill="1" applyBorder="1">
      <alignment/>
      <protection/>
    </xf>
    <xf numFmtId="0" fontId="2" fillId="33" borderId="17" xfId="63" applyFont="1" applyFill="1" applyBorder="1">
      <alignment/>
      <protection/>
    </xf>
    <xf numFmtId="0" fontId="2" fillId="33" borderId="18" xfId="63" applyFill="1" applyBorder="1">
      <alignment/>
      <protection/>
    </xf>
    <xf numFmtId="0" fontId="2" fillId="33" borderId="18" xfId="63" applyFont="1" applyFill="1" applyBorder="1">
      <alignment/>
      <protection/>
    </xf>
    <xf numFmtId="14" fontId="1" fillId="33" borderId="18" xfId="64" applyNumberFormat="1" applyFill="1" applyBorder="1">
      <alignment/>
      <protection/>
    </xf>
    <xf numFmtId="4" fontId="1" fillId="33" borderId="18" xfId="64" applyNumberFormat="1" applyFont="1" applyFill="1" applyBorder="1">
      <alignment/>
      <protection/>
    </xf>
    <xf numFmtId="0" fontId="1" fillId="33" borderId="19" xfId="64" applyFill="1" applyBorder="1">
      <alignment/>
      <protection/>
    </xf>
    <xf numFmtId="0" fontId="2" fillId="33" borderId="11" xfId="63" applyFill="1" applyBorder="1">
      <alignment/>
      <protection/>
    </xf>
    <xf numFmtId="0" fontId="4" fillId="33" borderId="20" xfId="63" applyFont="1" applyFill="1" applyBorder="1">
      <alignment/>
      <protection/>
    </xf>
    <xf numFmtId="0" fontId="2" fillId="33" borderId="11" xfId="63" applyFill="1" applyBorder="1" applyAlignment="1">
      <alignment horizontal="center" vertical="center" wrapText="1"/>
      <protection/>
    </xf>
    <xf numFmtId="0" fontId="5" fillId="34" borderId="21" xfId="64" applyFont="1" applyFill="1" applyBorder="1" applyAlignment="1">
      <alignment horizontal="center" vertical="center" wrapText="1"/>
      <protection/>
    </xf>
    <xf numFmtId="0" fontId="2" fillId="33" borderId="20" xfId="63" applyFill="1" applyBorder="1">
      <alignment/>
      <protection/>
    </xf>
    <xf numFmtId="0" fontId="2" fillId="33" borderId="11" xfId="63" applyFont="1" applyFill="1" applyBorder="1">
      <alignment/>
      <protection/>
    </xf>
    <xf numFmtId="0" fontId="1" fillId="33" borderId="11" xfId="64" applyFill="1" applyBorder="1">
      <alignment/>
      <protection/>
    </xf>
    <xf numFmtId="0" fontId="1" fillId="33" borderId="20" xfId="64" applyFill="1" applyBorder="1">
      <alignment/>
      <protection/>
    </xf>
    <xf numFmtId="0" fontId="2" fillId="0" borderId="22" xfId="62" applyBorder="1">
      <alignment/>
      <protection/>
    </xf>
    <xf numFmtId="0" fontId="2" fillId="0" borderId="23" xfId="62" applyBorder="1">
      <alignment/>
      <protection/>
    </xf>
    <xf numFmtId="4" fontId="2" fillId="0" borderId="23" xfId="62" applyNumberFormat="1" applyBorder="1">
      <alignment/>
      <protection/>
    </xf>
    <xf numFmtId="0" fontId="2" fillId="0" borderId="24" xfId="62" applyBorder="1">
      <alignment/>
      <protection/>
    </xf>
    <xf numFmtId="0" fontId="2" fillId="33" borderId="17" xfId="63" applyFill="1" applyBorder="1">
      <alignment/>
      <protection/>
    </xf>
    <xf numFmtId="14" fontId="5" fillId="34" borderId="25" xfId="64" applyNumberFormat="1" applyFont="1" applyFill="1" applyBorder="1" applyAlignment="1">
      <alignment horizontal="center" vertical="center" wrapText="1"/>
      <protection/>
    </xf>
    <xf numFmtId="0" fontId="20" fillId="33" borderId="11" xfId="63" applyFont="1" applyFill="1" applyBorder="1">
      <alignment/>
      <protection/>
    </xf>
    <xf numFmtId="0" fontId="8" fillId="33" borderId="26" xfId="64" applyFont="1" applyFill="1" applyBorder="1">
      <alignment/>
      <protection/>
    </xf>
    <xf numFmtId="0" fontId="4" fillId="33" borderId="0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1" xfId="63" applyFill="1" applyBorder="1">
      <alignment/>
      <protection/>
    </xf>
    <xf numFmtId="0" fontId="2" fillId="0" borderId="11" xfId="63" applyFill="1" applyBorder="1" applyAlignment="1">
      <alignment horizontal="center" vertical="center" wrapText="1"/>
      <protection/>
    </xf>
    <xf numFmtId="0" fontId="2" fillId="0" borderId="11" xfId="63" applyFont="1" applyFill="1" applyBorder="1">
      <alignment/>
      <protection/>
    </xf>
    <xf numFmtId="0" fontId="1" fillId="0" borderId="11" xfId="64" applyFill="1" applyBorder="1">
      <alignment/>
      <protection/>
    </xf>
    <xf numFmtId="0" fontId="2" fillId="0" borderId="22" xfId="62" applyFill="1" applyBorder="1">
      <alignment/>
      <protection/>
    </xf>
    <xf numFmtId="0" fontId="1" fillId="33" borderId="18" xfId="64" applyFill="1" applyBorder="1">
      <alignment/>
      <protection/>
    </xf>
    <xf numFmtId="14" fontId="1" fillId="33" borderId="0" xfId="64" applyNumberFormat="1" applyFont="1" applyFill="1">
      <alignment/>
      <protection/>
    </xf>
    <xf numFmtId="0" fontId="20" fillId="33" borderId="12" xfId="63" applyFont="1" applyFill="1" applyBorder="1">
      <alignment/>
      <protection/>
    </xf>
    <xf numFmtId="49" fontId="2" fillId="33" borderId="12" xfId="63" applyNumberForma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54" applyAlignment="1" applyProtection="1">
      <alignment horizontal="justify"/>
      <protection/>
    </xf>
    <xf numFmtId="0" fontId="12" fillId="0" borderId="0" xfId="0" applyFont="1" applyAlignment="1">
      <alignment horizontal="left"/>
    </xf>
    <xf numFmtId="10" fontId="14" fillId="0" borderId="12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8" fontId="14" fillId="0" borderId="12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0" fontId="2" fillId="33" borderId="15" xfId="62" applyFill="1" applyBorder="1">
      <alignment/>
      <protection/>
    </xf>
    <xf numFmtId="0" fontId="2" fillId="33" borderId="15" xfId="62" applyFill="1" applyBorder="1" applyAlignment="1">
      <alignment horizontal="center" vertical="center" wrapText="1"/>
      <protection/>
    </xf>
    <xf numFmtId="0" fontId="2" fillId="0" borderId="15" xfId="62" applyBorder="1">
      <alignment/>
      <protection/>
    </xf>
    <xf numFmtId="0" fontId="15" fillId="0" borderId="12" xfId="0" applyFont="1" applyBorder="1" applyAlignment="1">
      <alignment horizontal="center" vertical="center" wrapText="1"/>
    </xf>
    <xf numFmtId="8" fontId="15" fillId="0" borderId="12" xfId="0" applyNumberFormat="1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/>
    </xf>
    <xf numFmtId="0" fontId="9" fillId="33" borderId="0" xfId="63" applyFont="1" applyFill="1" applyBorder="1" applyAlignment="1">
      <alignment horizontal="left"/>
      <protection/>
    </xf>
    <xf numFmtId="169" fontId="2" fillId="33" borderId="29" xfId="63" applyNumberFormat="1" applyFill="1" applyBorder="1">
      <alignment/>
      <protection/>
    </xf>
    <xf numFmtId="169" fontId="2" fillId="33" borderId="28" xfId="63" applyNumberFormat="1" applyFill="1" applyBorder="1">
      <alignment/>
      <protection/>
    </xf>
    <xf numFmtId="14" fontId="5" fillId="34" borderId="12" xfId="64" applyNumberFormat="1" applyFont="1" applyFill="1" applyBorder="1" applyAlignment="1">
      <alignment horizontal="center" vertical="center" wrapText="1"/>
      <protection/>
    </xf>
    <xf numFmtId="4" fontId="5" fillId="34" borderId="12" xfId="64" applyNumberFormat="1" applyFont="1" applyFill="1" applyBorder="1" applyAlignment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 wrapText="1"/>
      <protection/>
    </xf>
    <xf numFmtId="49" fontId="2" fillId="33" borderId="12" xfId="63" applyNumberFormat="1" applyFill="1" applyBorder="1" applyAlignment="1">
      <alignment wrapText="1"/>
      <protection/>
    </xf>
    <xf numFmtId="164" fontId="2" fillId="33" borderId="12" xfId="63" applyNumberFormat="1" applyFill="1" applyBorder="1" applyAlignment="1">
      <alignment horizontal="center"/>
      <protection/>
    </xf>
    <xf numFmtId="49" fontId="2" fillId="33" borderId="12" xfId="63" applyNumberFormat="1" applyFill="1" applyBorder="1" applyAlignment="1">
      <alignment horizontal="center" vertical="center"/>
      <protection/>
    </xf>
    <xf numFmtId="168" fontId="24" fillId="33" borderId="30" xfId="64" applyNumberFormat="1" applyFont="1" applyFill="1" applyBorder="1">
      <alignment/>
      <protection/>
    </xf>
    <xf numFmtId="168" fontId="24" fillId="33" borderId="13" xfId="64" applyNumberFormat="1" applyFont="1" applyFill="1" applyBorder="1">
      <alignment/>
      <protection/>
    </xf>
    <xf numFmtId="49" fontId="2" fillId="33" borderId="12" xfId="63" applyNumberFormat="1" applyFont="1" applyFill="1" applyBorder="1" applyAlignment="1">
      <alignment horizontal="center"/>
      <protection/>
    </xf>
    <xf numFmtId="49" fontId="2" fillId="33" borderId="12" xfId="63" applyNumberFormat="1" applyFont="1" applyFill="1" applyBorder="1" applyAlignment="1">
      <alignment wrapText="1"/>
      <protection/>
    </xf>
    <xf numFmtId="0" fontId="5" fillId="0" borderId="0" xfId="54" applyFont="1" applyAlignment="1" applyProtection="1">
      <alignment horizontal="left" wrapText="1"/>
      <protection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3" borderId="0" xfId="63" applyFont="1" applyFill="1" applyBorder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9" fillId="33" borderId="23" xfId="63" applyFont="1" applyFill="1" applyBorder="1" applyAlignment="1">
      <alignment horizontal="left"/>
      <protection/>
    </xf>
    <xf numFmtId="0" fontId="9" fillId="33" borderId="23" xfId="63" applyFont="1" applyFill="1" applyBorder="1" applyAlignment="1" quotePrefix="1">
      <alignment horizontal="left"/>
      <protection/>
    </xf>
    <xf numFmtId="0" fontId="9" fillId="33" borderId="22" xfId="63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rmal_Sheet1" xfId="62"/>
    <cellStyle name="Normal_Sheet1_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b">
        <v>0</v>
      </c>
    </row>
    <row r="3" ht="15">
      <c r="A3" t="b">
        <v>0</v>
      </c>
    </row>
    <row r="5" ht="15">
      <c r="A5" t="b">
        <v>0</v>
      </c>
    </row>
    <row r="6" ht="15">
      <c r="A6">
        <v>10000</v>
      </c>
    </row>
    <row r="7" ht="15">
      <c r="A7">
        <v>60</v>
      </c>
    </row>
    <row r="9" ht="15">
      <c r="A9" t="b">
        <v>0</v>
      </c>
    </row>
    <row r="10" ht="15">
      <c r="A10">
        <v>100000</v>
      </c>
    </row>
    <row r="11" ht="15">
      <c r="A11" t="b">
        <v>0</v>
      </c>
    </row>
    <row r="12" ht="15">
      <c r="A12" t="b">
        <v>0</v>
      </c>
    </row>
    <row r="13" ht="15">
      <c r="A13" t="b">
        <v>0</v>
      </c>
    </row>
    <row r="15" ht="15">
      <c r="A15" t="b">
        <v>0</v>
      </c>
    </row>
    <row r="16" ht="15">
      <c r="A16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8">
      <selection activeCell="A23" sqref="A2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37" t="s">
        <v>107</v>
      </c>
      <c r="B1" s="137"/>
      <c r="C1" s="137"/>
      <c r="D1" s="137"/>
    </row>
    <row r="2" ht="18.75">
      <c r="A2" s="91"/>
    </row>
    <row r="3" spans="1:4" ht="18.75">
      <c r="A3" s="137" t="s">
        <v>108</v>
      </c>
      <c r="B3" s="137"/>
      <c r="C3" s="137"/>
      <c r="D3" s="137"/>
    </row>
    <row r="4" spans="1:4" ht="18.75">
      <c r="A4" s="138" t="s">
        <v>109</v>
      </c>
      <c r="B4" s="138"/>
      <c r="C4" s="138"/>
      <c r="D4" s="138"/>
    </row>
    <row r="5" ht="18.75">
      <c r="A5" s="90"/>
    </row>
    <row r="6" ht="18.75">
      <c r="A6" s="92" t="s">
        <v>110</v>
      </c>
    </row>
    <row r="7" ht="18.75">
      <c r="A7" s="90"/>
    </row>
    <row r="8" spans="1:4" ht="18.75">
      <c r="A8" s="136" t="str">
        <f>"Local Authority: "&amp;Lookup!B825</f>
        <v>Local Authority: KILKENNY BOROUGH COUNCIL</v>
      </c>
      <c r="B8" s="136"/>
      <c r="C8" s="104"/>
      <c r="D8" s="104"/>
    </row>
    <row r="9" ht="18.75">
      <c r="A9" s="93"/>
    </row>
    <row r="10" spans="1:4" ht="18.75">
      <c r="A10" s="137" t="str">
        <f>Lookup!B827</f>
        <v>Quarterly Period Covered: 01/04/2014 to 30/06/2014</v>
      </c>
      <c r="B10" s="137"/>
      <c r="C10" s="137"/>
      <c r="D10" s="137"/>
    </row>
    <row r="11" ht="15.75">
      <c r="A11" s="94"/>
    </row>
    <row r="12" spans="1:5" ht="47.25">
      <c r="A12" s="95" t="s">
        <v>111</v>
      </c>
      <c r="B12" s="96" t="s">
        <v>112</v>
      </c>
      <c r="C12" s="96" t="s">
        <v>113</v>
      </c>
      <c r="D12" s="96" t="s">
        <v>114</v>
      </c>
      <c r="E12" s="97" t="s">
        <v>115</v>
      </c>
    </row>
    <row r="13" spans="1:5" ht="23.25" customHeight="1">
      <c r="A13" s="98" t="s">
        <v>116</v>
      </c>
      <c r="B13" s="118">
        <f>Lookup!B379</f>
        <v>364</v>
      </c>
      <c r="C13" s="119">
        <f>Lookup!L379</f>
        <v>1000962.2399999995</v>
      </c>
      <c r="D13" s="120">
        <v>1</v>
      </c>
      <c r="E13" s="121">
        <v>1</v>
      </c>
    </row>
    <row r="14" spans="1:5" ht="29.25" customHeight="1">
      <c r="A14" s="98" t="s">
        <v>117</v>
      </c>
      <c r="B14" s="107">
        <f>Lookup!B649</f>
        <v>252</v>
      </c>
      <c r="C14" s="108">
        <f>Lookup!L649</f>
        <v>597572.1499999997</v>
      </c>
      <c r="D14" s="105">
        <f>B14/B13</f>
        <v>0.6923076923076923</v>
      </c>
      <c r="E14" s="109">
        <f>C14/C13</f>
        <v>0.5969976949380228</v>
      </c>
    </row>
    <row r="15" spans="1:5" ht="31.5">
      <c r="A15" s="98" t="s">
        <v>118</v>
      </c>
      <c r="B15" s="107">
        <f>Lookup!B763</f>
        <v>97</v>
      </c>
      <c r="C15" s="108">
        <f>Lookup!L763</f>
        <v>341469.24</v>
      </c>
      <c r="D15" s="105">
        <f>B15/B13</f>
        <v>0.2664835164835165</v>
      </c>
      <c r="E15" s="109">
        <f>C15/C13</f>
        <v>0.341140980502921</v>
      </c>
    </row>
    <row r="16" spans="1:5" ht="31.5">
      <c r="A16" s="98" t="s">
        <v>119</v>
      </c>
      <c r="B16" s="107">
        <f>Lookup!B795</f>
        <v>15</v>
      </c>
      <c r="C16" s="108">
        <f>Lookup!L795</f>
        <v>61920.850000000006</v>
      </c>
      <c r="D16" s="105">
        <f>B16/B13</f>
        <v>0.04120879120879121</v>
      </c>
      <c r="E16" s="109">
        <f>C16/C13</f>
        <v>0.06186132455905633</v>
      </c>
    </row>
    <row r="17" spans="1:5" ht="33.75" customHeight="1">
      <c r="A17" s="98" t="s">
        <v>120</v>
      </c>
      <c r="B17" s="118">
        <f>SUM(B14:B16)</f>
        <v>364</v>
      </c>
      <c r="C17" s="119">
        <f>SUM(C14:C16)</f>
        <v>1000962.2399999996</v>
      </c>
      <c r="D17" s="120">
        <f>B17/B13</f>
        <v>1</v>
      </c>
      <c r="E17" s="120">
        <f>C17/C13</f>
        <v>1.0000000000000002</v>
      </c>
    </row>
    <row r="18" spans="1:5" ht="33.75" customHeight="1">
      <c r="A18" s="98" t="s">
        <v>132</v>
      </c>
      <c r="B18" s="107">
        <f>Lookup!B820</f>
        <v>8</v>
      </c>
      <c r="C18" s="108">
        <f>Lookup!L820</f>
        <v>27598.08</v>
      </c>
      <c r="D18" s="106">
        <f>B18/B13</f>
        <v>0.02197802197802198</v>
      </c>
      <c r="E18" s="109">
        <f>C18/C13</f>
        <v>0.027571549552158944</v>
      </c>
    </row>
    <row r="19" ht="18.75">
      <c r="A19" s="93"/>
    </row>
    <row r="20" ht="18.75">
      <c r="A20" s="93" t="s">
        <v>725</v>
      </c>
    </row>
    <row r="21" ht="15">
      <c r="A21" s="99"/>
    </row>
    <row r="22" ht="18.75">
      <c r="A22" s="93" t="s">
        <v>726</v>
      </c>
    </row>
    <row r="23" ht="15.75">
      <c r="A23" s="100"/>
    </row>
    <row r="24" ht="15.75" customHeight="1">
      <c r="A24" s="101" t="s">
        <v>121</v>
      </c>
    </row>
    <row r="25" ht="15.75" customHeight="1">
      <c r="A25" s="101" t="s">
        <v>122</v>
      </c>
    </row>
    <row r="26" ht="14.25" customHeight="1">
      <c r="A26" s="102" t="s">
        <v>123</v>
      </c>
    </row>
    <row r="27" ht="15">
      <c r="A27" s="102" t="s">
        <v>124</v>
      </c>
    </row>
    <row r="28" ht="15">
      <c r="A28" s="102" t="s">
        <v>125</v>
      </c>
    </row>
    <row r="29" ht="15">
      <c r="A29" s="103" t="s">
        <v>159</v>
      </c>
    </row>
    <row r="30" ht="15">
      <c r="A30" s="102" t="s">
        <v>126</v>
      </c>
    </row>
    <row r="31" ht="15">
      <c r="A31" s="102" t="s">
        <v>127</v>
      </c>
    </row>
    <row r="32" ht="15">
      <c r="A32" s="102"/>
    </row>
    <row r="33" spans="1:5" ht="30.75" customHeight="1">
      <c r="A33" s="135" t="s">
        <v>128</v>
      </c>
      <c r="B33" s="135"/>
      <c r="C33" s="135"/>
      <c r="D33" s="135"/>
      <c r="E33" s="135"/>
    </row>
  </sheetData>
  <sheetProtection/>
  <mergeCells count="6">
    <mergeCell ref="A33:E33"/>
    <mergeCell ref="A8:B8"/>
    <mergeCell ref="A1:D1"/>
    <mergeCell ref="A3:D3"/>
    <mergeCell ref="A4:D4"/>
    <mergeCell ref="A10:D10"/>
  </mergeCells>
  <hyperlinks>
    <hyperlink ref="A29" r:id="rId1" display="Promptpaymentlocalauthorities@environ.ie 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9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71"/>
  <sheetViews>
    <sheetView zoomScale="115" zoomScaleNormal="115" zoomScalePageLayoutView="0" workbookViewId="0" topLeftCell="B784">
      <selection activeCell="B809" sqref="B809:C809"/>
    </sheetView>
  </sheetViews>
  <sheetFormatPr defaultColWidth="9.140625" defaultRowHeight="15"/>
  <cols>
    <col min="1" max="1" width="10.140625" style="0" hidden="1" customWidth="1"/>
    <col min="3" max="3" width="14.8515625" style="0" customWidth="1"/>
    <col min="4" max="4" width="29.00390625" style="0" customWidth="1"/>
    <col min="5" max="5" width="15.421875" style="0" customWidth="1"/>
    <col min="6" max="6" width="24.140625" style="0" customWidth="1"/>
    <col min="7" max="7" width="13.00390625" style="0" customWidth="1"/>
    <col min="8" max="8" width="15.421875" style="0" customWidth="1"/>
    <col min="9" max="9" width="10.7109375" style="0" customWidth="1"/>
    <col min="10" max="10" width="10.57421875" style="0" hidden="1" customWidth="1"/>
    <col min="11" max="11" width="12.57421875" style="0" customWidth="1"/>
    <col min="12" max="12" width="16.57421875" style="0" bestFit="1" customWidth="1"/>
  </cols>
  <sheetData>
    <row r="1" spans="1:51" ht="15" hidden="1">
      <c r="A1" s="21" t="s">
        <v>190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 hidden="1">
      <c r="A2" s="21" t="s">
        <v>160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 hidden="1">
      <c r="A3" s="21" t="s">
        <v>166</v>
      </c>
      <c r="B3" s="1"/>
      <c r="C3" s="1"/>
      <c r="D3" s="4"/>
      <c r="E3" s="1"/>
      <c r="F3" s="1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hidden="1">
      <c r="A4" s="21" t="s">
        <v>79</v>
      </c>
      <c r="B4" s="1"/>
      <c r="C4" s="1"/>
      <c r="D4" s="4"/>
      <c r="E4" s="21"/>
      <c r="F4" s="1"/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 hidden="1">
      <c r="A5" s="21" t="s">
        <v>153</v>
      </c>
      <c r="B5" s="1"/>
      <c r="C5" s="1"/>
      <c r="D5" s="4"/>
      <c r="E5" s="21"/>
      <c r="F5" s="1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hidden="1">
      <c r="A6" s="21" t="s">
        <v>144</v>
      </c>
      <c r="B6" s="1"/>
      <c r="C6" s="1"/>
      <c r="D6" s="4"/>
      <c r="E6" s="21"/>
      <c r="F6" s="1"/>
      <c r="G6" s="1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5" hidden="1">
      <c r="A7" s="21" t="s">
        <v>161</v>
      </c>
      <c r="B7" s="1"/>
      <c r="C7" s="1"/>
      <c r="D7" s="4"/>
      <c r="E7" s="2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5" hidden="1">
      <c r="A8" s="21" t="s">
        <v>189</v>
      </c>
      <c r="B8" s="1"/>
      <c r="C8" s="1"/>
      <c r="D8" s="4"/>
      <c r="E8" s="1"/>
      <c r="F8" s="1"/>
      <c r="G8" s="1"/>
      <c r="H8" s="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 hidden="1">
      <c r="A9" s="21" t="s">
        <v>71</v>
      </c>
      <c r="B9" s="1"/>
      <c r="C9" s="1"/>
      <c r="D9" s="1"/>
      <c r="E9" s="1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49" ht="15.75" hidden="1" thickBot="1">
      <c r="A10" s="21" t="s">
        <v>72</v>
      </c>
      <c r="B10" s="1"/>
      <c r="C10" s="21" t="s">
        <v>80</v>
      </c>
      <c r="D10" s="21" t="s">
        <v>162</v>
      </c>
      <c r="E10" s="21" t="s">
        <v>81</v>
      </c>
      <c r="F10" s="21" t="s">
        <v>164</v>
      </c>
      <c r="G10" s="21" t="s">
        <v>195</v>
      </c>
      <c r="H10" s="5" t="s">
        <v>139</v>
      </c>
      <c r="I10" s="5" t="s">
        <v>0</v>
      </c>
      <c r="J10" s="11" t="s">
        <v>57</v>
      </c>
      <c r="K10" t="s">
        <v>194</v>
      </c>
      <c r="M10" s="2" t="s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50" ht="15">
      <c r="A11" s="57"/>
      <c r="B11" s="58"/>
      <c r="C11" s="59"/>
      <c r="D11" s="59"/>
      <c r="E11" s="59"/>
      <c r="F11" s="59"/>
      <c r="G11" s="59"/>
      <c r="H11" s="60"/>
      <c r="I11" s="60"/>
      <c r="J11" s="60"/>
      <c r="K11" s="60"/>
      <c r="L11" s="61"/>
      <c r="M11" s="6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8.75" thickBot="1">
      <c r="A12" s="63"/>
      <c r="B12" s="141" t="s">
        <v>85</v>
      </c>
      <c r="C12" s="141"/>
      <c r="D12" s="122"/>
      <c r="E12" s="32"/>
      <c r="F12" s="32"/>
      <c r="G12" s="32"/>
      <c r="H12" s="32"/>
      <c r="I12" s="32"/>
      <c r="J12" s="32"/>
      <c r="K12" s="32"/>
      <c r="L12" s="33"/>
      <c r="M12" s="6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9" customFormat="1" ht="26.25" thickBot="1">
      <c r="A13" s="65"/>
      <c r="B13" s="10" t="s">
        <v>84</v>
      </c>
      <c r="C13" s="10" t="s">
        <v>82</v>
      </c>
      <c r="D13" s="10" t="s">
        <v>163</v>
      </c>
      <c r="E13" s="10" t="s">
        <v>83</v>
      </c>
      <c r="F13" s="10" t="s">
        <v>165</v>
      </c>
      <c r="G13" s="10" t="s">
        <v>184</v>
      </c>
      <c r="H13" s="10" t="s">
        <v>2</v>
      </c>
      <c r="I13" s="10" t="s">
        <v>3</v>
      </c>
      <c r="J13" s="10"/>
      <c r="K13" s="10" t="s">
        <v>106</v>
      </c>
      <c r="L13" s="12" t="s">
        <v>58</v>
      </c>
      <c r="M13" s="66" t="s">
        <v>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8"/>
    </row>
    <row r="14" spans="1:50" ht="15">
      <c r="A14" s="63"/>
      <c r="B14" s="35">
        <f aca="true" t="shared" si="0" ref="B14:B77">IF(C14&gt;0,1,0)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6"/>
      <c r="AX14" s="6"/>
    </row>
    <row r="15" spans="1:50" ht="15">
      <c r="A15" s="68" t="s">
        <v>201</v>
      </c>
      <c r="B15" s="88">
        <f t="shared" si="0"/>
        <v>1</v>
      </c>
      <c r="C15" s="26">
        <v>268</v>
      </c>
      <c r="D15" s="26" t="s">
        <v>202</v>
      </c>
      <c r="E15" s="89" t="s">
        <v>203</v>
      </c>
      <c r="F15" s="128" t="s">
        <v>204</v>
      </c>
      <c r="G15" s="133">
        <v>3000631</v>
      </c>
      <c r="H15" s="129">
        <v>41722</v>
      </c>
      <c r="I15" s="27">
        <v>41739</v>
      </c>
      <c r="J15" s="28">
        <v>-1521.88</v>
      </c>
      <c r="K15" s="130" t="s">
        <v>204</v>
      </c>
      <c r="L15" s="28">
        <f aca="true" t="shared" si="1" ref="L15:L78">J15*-1</f>
        <v>1521.88</v>
      </c>
      <c r="M15" s="123">
        <v>17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6"/>
      <c r="AX15" s="6"/>
    </row>
    <row r="16" spans="1:50" ht="15">
      <c r="A16" s="68" t="s">
        <v>201</v>
      </c>
      <c r="B16" s="88">
        <f t="shared" si="0"/>
        <v>1</v>
      </c>
      <c r="C16" s="26">
        <v>268</v>
      </c>
      <c r="D16" s="26" t="s">
        <v>202</v>
      </c>
      <c r="E16" s="89" t="s">
        <v>205</v>
      </c>
      <c r="F16" s="128" t="s">
        <v>204</v>
      </c>
      <c r="G16" s="133">
        <v>3000964</v>
      </c>
      <c r="H16" s="129">
        <v>41774</v>
      </c>
      <c r="I16" s="27">
        <v>41788</v>
      </c>
      <c r="J16" s="28">
        <v>-1445</v>
      </c>
      <c r="K16" s="130" t="s">
        <v>204</v>
      </c>
      <c r="L16" s="28">
        <f t="shared" si="1"/>
        <v>1445</v>
      </c>
      <c r="M16" s="123">
        <v>14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6"/>
      <c r="AX16" s="6"/>
    </row>
    <row r="17" spans="1:50" ht="15">
      <c r="A17" s="68" t="s">
        <v>201</v>
      </c>
      <c r="B17" s="88">
        <f t="shared" si="0"/>
        <v>1</v>
      </c>
      <c r="C17" s="26">
        <v>268</v>
      </c>
      <c r="D17" s="26" t="s">
        <v>202</v>
      </c>
      <c r="E17" s="89" t="s">
        <v>206</v>
      </c>
      <c r="F17" s="128" t="s">
        <v>204</v>
      </c>
      <c r="G17" s="133">
        <v>3000930</v>
      </c>
      <c r="H17" s="129">
        <v>41767</v>
      </c>
      <c r="I17" s="27">
        <v>41781</v>
      </c>
      <c r="J17" s="28">
        <v>-1561.25</v>
      </c>
      <c r="K17" s="130" t="s">
        <v>204</v>
      </c>
      <c r="L17" s="28">
        <f t="shared" si="1"/>
        <v>1561.25</v>
      </c>
      <c r="M17" s="123">
        <v>14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6"/>
      <c r="AX17" s="6"/>
    </row>
    <row r="18" spans="1:50" ht="15">
      <c r="A18" s="68" t="s">
        <v>201</v>
      </c>
      <c r="B18" s="88">
        <f t="shared" si="0"/>
        <v>1</v>
      </c>
      <c r="C18" s="26">
        <v>268</v>
      </c>
      <c r="D18" s="26" t="s">
        <v>202</v>
      </c>
      <c r="E18" s="89" t="s">
        <v>207</v>
      </c>
      <c r="F18" s="128" t="s">
        <v>204</v>
      </c>
      <c r="G18" s="133">
        <v>3000932</v>
      </c>
      <c r="H18" s="129">
        <v>41767</v>
      </c>
      <c r="I18" s="27">
        <v>41781</v>
      </c>
      <c r="J18" s="28">
        <v>-160.88</v>
      </c>
      <c r="K18" s="130" t="s">
        <v>204</v>
      </c>
      <c r="L18" s="28">
        <f t="shared" si="1"/>
        <v>160.88</v>
      </c>
      <c r="M18" s="123">
        <v>14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6"/>
      <c r="AX18" s="6"/>
    </row>
    <row r="19" spans="1:50" ht="15">
      <c r="A19" s="68" t="s">
        <v>201</v>
      </c>
      <c r="B19" s="88">
        <f t="shared" si="0"/>
        <v>1</v>
      </c>
      <c r="C19" s="26">
        <v>268</v>
      </c>
      <c r="D19" s="26" t="s">
        <v>202</v>
      </c>
      <c r="E19" s="89" t="s">
        <v>208</v>
      </c>
      <c r="F19" s="128" t="s">
        <v>204</v>
      </c>
      <c r="G19" s="133">
        <v>3000931</v>
      </c>
      <c r="H19" s="129">
        <v>41760</v>
      </c>
      <c r="I19" s="27">
        <v>41781</v>
      </c>
      <c r="J19" s="28">
        <v>-1662.47</v>
      </c>
      <c r="K19" s="130" t="s">
        <v>204</v>
      </c>
      <c r="L19" s="28">
        <f t="shared" si="1"/>
        <v>1662.47</v>
      </c>
      <c r="M19" s="123">
        <v>21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6"/>
      <c r="AX19" s="6"/>
    </row>
    <row r="20" spans="1:50" ht="15">
      <c r="A20" s="68" t="s">
        <v>201</v>
      </c>
      <c r="B20" s="88">
        <f t="shared" si="0"/>
        <v>1</v>
      </c>
      <c r="C20" s="26">
        <v>1385</v>
      </c>
      <c r="D20" s="26" t="s">
        <v>209</v>
      </c>
      <c r="E20" s="89" t="s">
        <v>210</v>
      </c>
      <c r="F20" s="128" t="s">
        <v>204</v>
      </c>
      <c r="G20" s="133">
        <v>3000635</v>
      </c>
      <c r="H20" s="129">
        <v>41731</v>
      </c>
      <c r="I20" s="27">
        <v>41746</v>
      </c>
      <c r="J20" s="28">
        <v>-1040.08</v>
      </c>
      <c r="K20" s="130" t="s">
        <v>204</v>
      </c>
      <c r="L20" s="28">
        <f t="shared" si="1"/>
        <v>1040.08</v>
      </c>
      <c r="M20" s="123">
        <v>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6"/>
      <c r="AX20" s="6"/>
    </row>
    <row r="21" spans="1:50" ht="15">
      <c r="A21" s="68" t="s">
        <v>201</v>
      </c>
      <c r="B21" s="88">
        <f t="shared" si="0"/>
        <v>1</v>
      </c>
      <c r="C21" s="26">
        <v>1385</v>
      </c>
      <c r="D21" s="26" t="s">
        <v>209</v>
      </c>
      <c r="E21" s="89" t="s">
        <v>211</v>
      </c>
      <c r="F21" s="128" t="s">
        <v>204</v>
      </c>
      <c r="G21" s="133">
        <v>3000903</v>
      </c>
      <c r="H21" s="129">
        <v>41769</v>
      </c>
      <c r="I21" s="27">
        <v>41781</v>
      </c>
      <c r="J21" s="28">
        <v>-1062.42</v>
      </c>
      <c r="K21" s="130" t="s">
        <v>204</v>
      </c>
      <c r="L21" s="28">
        <f t="shared" si="1"/>
        <v>1062.42</v>
      </c>
      <c r="M21" s="123">
        <v>12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6"/>
      <c r="AX21" s="6"/>
    </row>
    <row r="22" spans="1:50" ht="15">
      <c r="A22" s="68" t="s">
        <v>201</v>
      </c>
      <c r="B22" s="88">
        <f t="shared" si="0"/>
        <v>1</v>
      </c>
      <c r="C22" s="26">
        <v>1569</v>
      </c>
      <c r="D22" s="26" t="s">
        <v>212</v>
      </c>
      <c r="E22" s="89" t="s">
        <v>213</v>
      </c>
      <c r="F22" s="128" t="s">
        <v>204</v>
      </c>
      <c r="G22" s="133">
        <v>3000599</v>
      </c>
      <c r="H22" s="129">
        <v>41718</v>
      </c>
      <c r="I22" s="27">
        <v>41732</v>
      </c>
      <c r="J22" s="28">
        <v>-365.81</v>
      </c>
      <c r="K22" s="130" t="s">
        <v>204</v>
      </c>
      <c r="L22" s="28">
        <f t="shared" si="1"/>
        <v>365.81</v>
      </c>
      <c r="M22" s="123">
        <v>14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6"/>
      <c r="AX22" s="6"/>
    </row>
    <row r="23" spans="1:50" ht="15">
      <c r="A23" s="68" t="s">
        <v>201</v>
      </c>
      <c r="B23" s="88">
        <f t="shared" si="0"/>
        <v>1</v>
      </c>
      <c r="C23" s="26">
        <v>1569</v>
      </c>
      <c r="D23" s="26" t="s">
        <v>212</v>
      </c>
      <c r="E23" s="89" t="s">
        <v>214</v>
      </c>
      <c r="F23" s="128" t="s">
        <v>204</v>
      </c>
      <c r="G23" s="133">
        <v>3000749</v>
      </c>
      <c r="H23" s="129">
        <v>41746</v>
      </c>
      <c r="I23" s="27">
        <v>41760</v>
      </c>
      <c r="J23" s="28">
        <v>-109.22</v>
      </c>
      <c r="K23" s="130" t="s">
        <v>204</v>
      </c>
      <c r="L23" s="28">
        <f t="shared" si="1"/>
        <v>109.22</v>
      </c>
      <c r="M23" s="123">
        <v>14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6"/>
      <c r="AX23" s="6"/>
    </row>
    <row r="24" spans="1:50" ht="15">
      <c r="A24" s="68" t="s">
        <v>201</v>
      </c>
      <c r="B24" s="88">
        <f t="shared" si="0"/>
        <v>1</v>
      </c>
      <c r="C24" s="26">
        <v>1569</v>
      </c>
      <c r="D24" s="26" t="s">
        <v>212</v>
      </c>
      <c r="E24" s="89" t="s">
        <v>215</v>
      </c>
      <c r="F24" s="128" t="s">
        <v>204</v>
      </c>
      <c r="G24" s="133">
        <v>3000640</v>
      </c>
      <c r="H24" s="129">
        <v>41732</v>
      </c>
      <c r="I24" s="27">
        <v>41746</v>
      </c>
      <c r="J24" s="28">
        <v>-332.1</v>
      </c>
      <c r="K24" s="130" t="s">
        <v>204</v>
      </c>
      <c r="L24" s="28">
        <f t="shared" si="1"/>
        <v>332.1</v>
      </c>
      <c r="M24" s="123">
        <v>14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6"/>
      <c r="AX24" s="6"/>
    </row>
    <row r="25" spans="1:50" ht="15">
      <c r="A25" s="68" t="s">
        <v>201</v>
      </c>
      <c r="B25" s="88">
        <f t="shared" si="0"/>
        <v>1</v>
      </c>
      <c r="C25" s="26">
        <v>1569</v>
      </c>
      <c r="D25" s="26" t="s">
        <v>212</v>
      </c>
      <c r="E25" s="89" t="s">
        <v>216</v>
      </c>
      <c r="F25" s="128" t="s">
        <v>204</v>
      </c>
      <c r="G25" s="133">
        <v>3000641</v>
      </c>
      <c r="H25" s="129">
        <v>41732</v>
      </c>
      <c r="I25" s="27">
        <v>41746</v>
      </c>
      <c r="J25" s="28">
        <v>-66.42</v>
      </c>
      <c r="K25" s="130" t="s">
        <v>204</v>
      </c>
      <c r="L25" s="28">
        <f t="shared" si="1"/>
        <v>66.42</v>
      </c>
      <c r="M25" s="123">
        <v>14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6"/>
      <c r="AX25" s="6"/>
    </row>
    <row r="26" spans="1:50" ht="15">
      <c r="A26" s="68" t="s">
        <v>201</v>
      </c>
      <c r="B26" s="88">
        <f t="shared" si="0"/>
        <v>1</v>
      </c>
      <c r="C26" s="26">
        <v>1569</v>
      </c>
      <c r="D26" s="26" t="s">
        <v>212</v>
      </c>
      <c r="E26" s="89" t="s">
        <v>217</v>
      </c>
      <c r="F26" s="128" t="s">
        <v>204</v>
      </c>
      <c r="G26" s="133">
        <v>3000642</v>
      </c>
      <c r="H26" s="129">
        <v>41732</v>
      </c>
      <c r="I26" s="27">
        <v>41746</v>
      </c>
      <c r="J26" s="28">
        <v>-134.02</v>
      </c>
      <c r="K26" s="130" t="s">
        <v>204</v>
      </c>
      <c r="L26" s="28">
        <f t="shared" si="1"/>
        <v>134.02</v>
      </c>
      <c r="M26" s="123">
        <v>14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6"/>
      <c r="AX26" s="6"/>
    </row>
    <row r="27" spans="1:50" ht="15">
      <c r="A27" s="68" t="s">
        <v>201</v>
      </c>
      <c r="B27" s="88">
        <f t="shared" si="0"/>
        <v>1</v>
      </c>
      <c r="C27" s="26">
        <v>1569</v>
      </c>
      <c r="D27" s="26" t="s">
        <v>212</v>
      </c>
      <c r="E27" s="89" t="s">
        <v>218</v>
      </c>
      <c r="F27" s="128" t="s">
        <v>204</v>
      </c>
      <c r="G27" s="133">
        <v>3000748</v>
      </c>
      <c r="H27" s="129">
        <v>41746</v>
      </c>
      <c r="I27" s="27">
        <v>41760</v>
      </c>
      <c r="J27" s="28">
        <v>-332.56</v>
      </c>
      <c r="K27" s="130" t="s">
        <v>204</v>
      </c>
      <c r="L27" s="28">
        <f t="shared" si="1"/>
        <v>332.56</v>
      </c>
      <c r="M27" s="123">
        <v>14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6"/>
      <c r="AX27" s="6"/>
    </row>
    <row r="28" spans="1:50" ht="15">
      <c r="A28" s="68" t="s">
        <v>201</v>
      </c>
      <c r="B28" s="88">
        <f t="shared" si="0"/>
        <v>1</v>
      </c>
      <c r="C28" s="26">
        <v>1569</v>
      </c>
      <c r="D28" s="26" t="s">
        <v>212</v>
      </c>
      <c r="E28" s="89" t="s">
        <v>219</v>
      </c>
      <c r="F28" s="128" t="s">
        <v>204</v>
      </c>
      <c r="G28" s="133">
        <v>3000922</v>
      </c>
      <c r="H28" s="129">
        <v>41767</v>
      </c>
      <c r="I28" s="27">
        <v>41781</v>
      </c>
      <c r="J28" s="28">
        <v>-56.35</v>
      </c>
      <c r="K28" s="130" t="s">
        <v>204</v>
      </c>
      <c r="L28" s="28">
        <f t="shared" si="1"/>
        <v>56.35</v>
      </c>
      <c r="M28" s="123">
        <v>14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6"/>
      <c r="AX28" s="6"/>
    </row>
    <row r="29" spans="1:50" ht="15">
      <c r="A29" s="68" t="s">
        <v>201</v>
      </c>
      <c r="B29" s="88">
        <f t="shared" si="0"/>
        <v>1</v>
      </c>
      <c r="C29" s="26">
        <v>1569</v>
      </c>
      <c r="D29" s="26" t="s">
        <v>212</v>
      </c>
      <c r="E29" s="89" t="s">
        <v>220</v>
      </c>
      <c r="F29" s="128" t="s">
        <v>204</v>
      </c>
      <c r="G29" s="133">
        <v>3000936</v>
      </c>
      <c r="H29" s="129">
        <v>41771</v>
      </c>
      <c r="I29" s="27">
        <v>41781</v>
      </c>
      <c r="J29" s="28">
        <v>-96.97</v>
      </c>
      <c r="K29" s="130" t="s">
        <v>204</v>
      </c>
      <c r="L29" s="28">
        <f t="shared" si="1"/>
        <v>96.97</v>
      </c>
      <c r="M29" s="123">
        <v>10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6"/>
      <c r="AX29" s="6"/>
    </row>
    <row r="30" spans="1:50" ht="15">
      <c r="A30" s="68" t="s">
        <v>201</v>
      </c>
      <c r="B30" s="88">
        <f t="shared" si="0"/>
        <v>1</v>
      </c>
      <c r="C30" s="26">
        <v>1768</v>
      </c>
      <c r="D30" s="26" t="s">
        <v>221</v>
      </c>
      <c r="E30" s="89" t="s">
        <v>222</v>
      </c>
      <c r="F30" s="128" t="s">
        <v>204</v>
      </c>
      <c r="G30" s="133">
        <v>3000810</v>
      </c>
      <c r="H30" s="129">
        <v>41744</v>
      </c>
      <c r="I30" s="27">
        <v>41767</v>
      </c>
      <c r="J30" s="28">
        <v>-57.53</v>
      </c>
      <c r="K30" s="130" t="s">
        <v>204</v>
      </c>
      <c r="L30" s="28">
        <f t="shared" si="1"/>
        <v>57.53</v>
      </c>
      <c r="M30" s="123">
        <v>23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6"/>
      <c r="AX30" s="6"/>
    </row>
    <row r="31" spans="1:50" ht="15">
      <c r="A31" s="68" t="s">
        <v>201</v>
      </c>
      <c r="B31" s="88">
        <f t="shared" si="0"/>
        <v>1</v>
      </c>
      <c r="C31" s="26">
        <v>1768</v>
      </c>
      <c r="D31" s="26" t="s">
        <v>221</v>
      </c>
      <c r="E31" s="89" t="s">
        <v>223</v>
      </c>
      <c r="F31" s="128" t="s">
        <v>204</v>
      </c>
      <c r="G31" s="133">
        <v>3001008</v>
      </c>
      <c r="H31" s="129">
        <v>41774</v>
      </c>
      <c r="I31" s="27">
        <v>41788</v>
      </c>
      <c r="J31" s="28">
        <v>-177.08</v>
      </c>
      <c r="K31" s="130" t="s">
        <v>204</v>
      </c>
      <c r="L31" s="28">
        <f t="shared" si="1"/>
        <v>177.08</v>
      </c>
      <c r="M31" s="123">
        <v>14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6"/>
      <c r="AX31" s="6"/>
    </row>
    <row r="32" spans="1:50" ht="15">
      <c r="A32" s="68" t="s">
        <v>201</v>
      </c>
      <c r="B32" s="88">
        <f t="shared" si="0"/>
        <v>1</v>
      </c>
      <c r="C32" s="26">
        <v>1768</v>
      </c>
      <c r="D32" s="26" t="s">
        <v>221</v>
      </c>
      <c r="E32" s="89" t="s">
        <v>224</v>
      </c>
      <c r="F32" s="128" t="s">
        <v>204</v>
      </c>
      <c r="G32" s="133">
        <v>3000582</v>
      </c>
      <c r="H32" s="129">
        <v>41723</v>
      </c>
      <c r="I32" s="27">
        <v>41732</v>
      </c>
      <c r="J32" s="28">
        <v>-5.84</v>
      </c>
      <c r="K32" s="130" t="s">
        <v>204</v>
      </c>
      <c r="L32" s="28">
        <f t="shared" si="1"/>
        <v>5.84</v>
      </c>
      <c r="M32" s="123">
        <v>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6"/>
      <c r="AX32" s="6"/>
    </row>
    <row r="33" spans="1:50" ht="15">
      <c r="A33" s="68" t="s">
        <v>201</v>
      </c>
      <c r="B33" s="88">
        <f t="shared" si="0"/>
        <v>1</v>
      </c>
      <c r="C33" s="26">
        <v>1768</v>
      </c>
      <c r="D33" s="26" t="s">
        <v>221</v>
      </c>
      <c r="E33" s="89" t="s">
        <v>225</v>
      </c>
      <c r="F33" s="128" t="s">
        <v>204</v>
      </c>
      <c r="G33" s="133">
        <v>3000581</v>
      </c>
      <c r="H33" s="129">
        <v>41723</v>
      </c>
      <c r="I33" s="27">
        <v>41732</v>
      </c>
      <c r="J33" s="28">
        <v>-35.76</v>
      </c>
      <c r="K33" s="130" t="s">
        <v>204</v>
      </c>
      <c r="L33" s="28">
        <f t="shared" si="1"/>
        <v>35.76</v>
      </c>
      <c r="M33" s="123">
        <v>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6"/>
      <c r="AX33" s="6"/>
    </row>
    <row r="34" spans="1:50" ht="15">
      <c r="A34" s="68" t="s">
        <v>201</v>
      </c>
      <c r="B34" s="88">
        <f t="shared" si="0"/>
        <v>1</v>
      </c>
      <c r="C34" s="26">
        <v>1768</v>
      </c>
      <c r="D34" s="26" t="s">
        <v>221</v>
      </c>
      <c r="E34" s="89" t="s">
        <v>226</v>
      </c>
      <c r="F34" s="128" t="s">
        <v>204</v>
      </c>
      <c r="G34" s="133">
        <v>3001006</v>
      </c>
      <c r="H34" s="129">
        <v>41774</v>
      </c>
      <c r="I34" s="27">
        <v>41788</v>
      </c>
      <c r="J34" s="28">
        <v>-165.1</v>
      </c>
      <c r="K34" s="130" t="s">
        <v>204</v>
      </c>
      <c r="L34" s="28">
        <f t="shared" si="1"/>
        <v>165.1</v>
      </c>
      <c r="M34" s="123">
        <v>14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6"/>
      <c r="AX34" s="6"/>
    </row>
    <row r="35" spans="1:50" ht="15">
      <c r="A35" s="68" t="s">
        <v>201</v>
      </c>
      <c r="B35" s="88">
        <f t="shared" si="0"/>
        <v>1</v>
      </c>
      <c r="C35" s="26">
        <v>1768</v>
      </c>
      <c r="D35" s="26" t="s">
        <v>221</v>
      </c>
      <c r="E35" s="89" t="s">
        <v>227</v>
      </c>
      <c r="F35" s="128" t="s">
        <v>204</v>
      </c>
      <c r="G35" s="133">
        <v>3000550</v>
      </c>
      <c r="H35" s="129">
        <v>41717</v>
      </c>
      <c r="I35" s="27">
        <v>41739</v>
      </c>
      <c r="J35" s="28">
        <v>-39.98</v>
      </c>
      <c r="K35" s="130" t="s">
        <v>204</v>
      </c>
      <c r="L35" s="28">
        <f t="shared" si="1"/>
        <v>39.98</v>
      </c>
      <c r="M35" s="123">
        <v>22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6"/>
      <c r="AX35" s="6"/>
    </row>
    <row r="36" spans="1:50" ht="15">
      <c r="A36" s="68" t="s">
        <v>201</v>
      </c>
      <c r="B36" s="88">
        <f t="shared" si="0"/>
        <v>1</v>
      </c>
      <c r="C36" s="26">
        <v>1768</v>
      </c>
      <c r="D36" s="26" t="s">
        <v>221</v>
      </c>
      <c r="E36" s="89" t="s">
        <v>228</v>
      </c>
      <c r="F36" s="128" t="s">
        <v>204</v>
      </c>
      <c r="G36" s="133">
        <v>3000583</v>
      </c>
      <c r="H36" s="129">
        <v>41723</v>
      </c>
      <c r="I36" s="27">
        <v>41732</v>
      </c>
      <c r="J36" s="28">
        <v>-0.13</v>
      </c>
      <c r="K36" s="130" t="s">
        <v>204</v>
      </c>
      <c r="L36" s="28">
        <f t="shared" si="1"/>
        <v>0.13</v>
      </c>
      <c r="M36" s="123">
        <v>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6"/>
      <c r="AX36" s="6"/>
    </row>
    <row r="37" spans="1:50" ht="15">
      <c r="A37" s="68" t="s">
        <v>201</v>
      </c>
      <c r="B37" s="88">
        <f t="shared" si="0"/>
        <v>1</v>
      </c>
      <c r="C37" s="26">
        <v>1768</v>
      </c>
      <c r="D37" s="26" t="s">
        <v>221</v>
      </c>
      <c r="E37" s="89" t="s">
        <v>229</v>
      </c>
      <c r="F37" s="128" t="s">
        <v>204</v>
      </c>
      <c r="G37" s="133">
        <v>3000808</v>
      </c>
      <c r="H37" s="129">
        <v>41744</v>
      </c>
      <c r="I37" s="27">
        <v>41767</v>
      </c>
      <c r="J37" s="28">
        <v>-25.78</v>
      </c>
      <c r="K37" s="130" t="s">
        <v>204</v>
      </c>
      <c r="L37" s="28">
        <f t="shared" si="1"/>
        <v>25.78</v>
      </c>
      <c r="M37" s="123">
        <v>23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6"/>
      <c r="AX37" s="6"/>
    </row>
    <row r="38" spans="1:50" ht="15">
      <c r="A38" s="68" t="s">
        <v>201</v>
      </c>
      <c r="B38" s="88">
        <f t="shared" si="0"/>
        <v>1</v>
      </c>
      <c r="C38" s="26">
        <v>1768</v>
      </c>
      <c r="D38" s="26" t="s">
        <v>221</v>
      </c>
      <c r="E38" s="89" t="s">
        <v>230</v>
      </c>
      <c r="F38" s="128" t="s">
        <v>204</v>
      </c>
      <c r="G38" s="133">
        <v>3001005</v>
      </c>
      <c r="H38" s="129">
        <v>41774</v>
      </c>
      <c r="I38" s="27">
        <v>41788</v>
      </c>
      <c r="J38" s="28">
        <v>-77.34</v>
      </c>
      <c r="K38" s="130" t="s">
        <v>204</v>
      </c>
      <c r="L38" s="28">
        <f t="shared" si="1"/>
        <v>77.34</v>
      </c>
      <c r="M38" s="123">
        <v>14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6"/>
      <c r="AX38" s="6"/>
    </row>
    <row r="39" spans="1:50" ht="15">
      <c r="A39" s="68" t="s">
        <v>201</v>
      </c>
      <c r="B39" s="88">
        <f t="shared" si="0"/>
        <v>1</v>
      </c>
      <c r="C39" s="26">
        <v>1768</v>
      </c>
      <c r="D39" s="26" t="s">
        <v>221</v>
      </c>
      <c r="E39" s="89" t="s">
        <v>231</v>
      </c>
      <c r="F39" s="128" t="s">
        <v>204</v>
      </c>
      <c r="G39" s="133">
        <v>3000682</v>
      </c>
      <c r="H39" s="129">
        <v>41738</v>
      </c>
      <c r="I39" s="27">
        <v>41746</v>
      </c>
      <c r="J39" s="28">
        <v>-121.69</v>
      </c>
      <c r="K39" s="130" t="s">
        <v>204</v>
      </c>
      <c r="L39" s="28">
        <f t="shared" si="1"/>
        <v>121.69</v>
      </c>
      <c r="M39" s="123">
        <v>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6"/>
      <c r="AX39" s="6"/>
    </row>
    <row r="40" spans="1:50" ht="15">
      <c r="A40" s="68" t="s">
        <v>201</v>
      </c>
      <c r="B40" s="88">
        <f t="shared" si="0"/>
        <v>1</v>
      </c>
      <c r="C40" s="26">
        <v>1768</v>
      </c>
      <c r="D40" s="26" t="s">
        <v>221</v>
      </c>
      <c r="E40" s="89" t="s">
        <v>232</v>
      </c>
      <c r="F40" s="128" t="s">
        <v>204</v>
      </c>
      <c r="G40" s="133">
        <v>3001009</v>
      </c>
      <c r="H40" s="129">
        <v>41766</v>
      </c>
      <c r="I40" s="27">
        <v>41788</v>
      </c>
      <c r="J40" s="28">
        <v>-43.39</v>
      </c>
      <c r="K40" s="130" t="s">
        <v>204</v>
      </c>
      <c r="L40" s="28">
        <f t="shared" si="1"/>
        <v>43.39</v>
      </c>
      <c r="M40" s="123">
        <v>22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6"/>
      <c r="AX40" s="6"/>
    </row>
    <row r="41" spans="1:50" ht="15">
      <c r="A41" s="68" t="s">
        <v>201</v>
      </c>
      <c r="B41" s="88">
        <f t="shared" si="0"/>
        <v>1</v>
      </c>
      <c r="C41" s="26">
        <v>1768</v>
      </c>
      <c r="D41" s="26" t="s">
        <v>221</v>
      </c>
      <c r="E41" s="89" t="s">
        <v>233</v>
      </c>
      <c r="F41" s="128" t="s">
        <v>204</v>
      </c>
      <c r="G41" s="133">
        <v>3000809</v>
      </c>
      <c r="H41" s="129">
        <v>41744</v>
      </c>
      <c r="I41" s="27">
        <v>41767</v>
      </c>
      <c r="J41" s="28">
        <v>-29.11</v>
      </c>
      <c r="K41" s="130" t="s">
        <v>204</v>
      </c>
      <c r="L41" s="28">
        <f t="shared" si="1"/>
        <v>29.11</v>
      </c>
      <c r="M41" s="123">
        <v>23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6"/>
      <c r="AX41" s="6"/>
    </row>
    <row r="42" spans="1:50" ht="15">
      <c r="A42" s="68" t="s">
        <v>201</v>
      </c>
      <c r="B42" s="88">
        <f t="shared" si="0"/>
        <v>1</v>
      </c>
      <c r="C42" s="26">
        <v>1768</v>
      </c>
      <c r="D42" s="26" t="s">
        <v>221</v>
      </c>
      <c r="E42" s="89" t="s">
        <v>234</v>
      </c>
      <c r="F42" s="128" t="s">
        <v>204</v>
      </c>
      <c r="G42" s="133">
        <v>3001007</v>
      </c>
      <c r="H42" s="129">
        <v>41774</v>
      </c>
      <c r="I42" s="27">
        <v>41788</v>
      </c>
      <c r="J42" s="28">
        <v>-92.09</v>
      </c>
      <c r="K42" s="130" t="s">
        <v>204</v>
      </c>
      <c r="L42" s="28">
        <f t="shared" si="1"/>
        <v>92.09</v>
      </c>
      <c r="M42" s="123">
        <v>14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6"/>
      <c r="AX42" s="6"/>
    </row>
    <row r="43" spans="1:50" ht="15">
      <c r="A43" s="68" t="s">
        <v>201</v>
      </c>
      <c r="B43" s="88">
        <f t="shared" si="0"/>
        <v>1</v>
      </c>
      <c r="C43" s="26">
        <v>1768</v>
      </c>
      <c r="D43" s="26" t="s">
        <v>221</v>
      </c>
      <c r="E43" s="89" t="s">
        <v>235</v>
      </c>
      <c r="F43" s="128" t="s">
        <v>204</v>
      </c>
      <c r="G43" s="133">
        <v>3000881</v>
      </c>
      <c r="H43" s="129">
        <v>41757</v>
      </c>
      <c r="I43" s="27">
        <v>41774</v>
      </c>
      <c r="J43" s="28">
        <v>-12.1</v>
      </c>
      <c r="K43" s="130" t="s">
        <v>204</v>
      </c>
      <c r="L43" s="28">
        <f t="shared" si="1"/>
        <v>12.1</v>
      </c>
      <c r="M43" s="123">
        <v>17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6"/>
      <c r="AX43" s="6"/>
    </row>
    <row r="44" spans="1:50" ht="15">
      <c r="A44" s="68" t="s">
        <v>201</v>
      </c>
      <c r="B44" s="88">
        <f t="shared" si="0"/>
        <v>1</v>
      </c>
      <c r="C44" s="26">
        <v>1768</v>
      </c>
      <c r="D44" s="26" t="s">
        <v>221</v>
      </c>
      <c r="E44" s="89" t="s">
        <v>236</v>
      </c>
      <c r="F44" s="128" t="s">
        <v>204</v>
      </c>
      <c r="G44" s="133">
        <v>3000679</v>
      </c>
      <c r="H44" s="129">
        <v>41723</v>
      </c>
      <c r="I44" s="27">
        <v>41746</v>
      </c>
      <c r="J44" s="28">
        <v>-14.61</v>
      </c>
      <c r="K44" s="130" t="s">
        <v>204</v>
      </c>
      <c r="L44" s="28">
        <f t="shared" si="1"/>
        <v>14.61</v>
      </c>
      <c r="M44" s="123">
        <v>23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6"/>
      <c r="AX44" s="6"/>
    </row>
    <row r="45" spans="1:50" ht="15">
      <c r="A45" s="68" t="s">
        <v>201</v>
      </c>
      <c r="B45" s="88">
        <f t="shared" si="0"/>
        <v>1</v>
      </c>
      <c r="C45" s="26">
        <v>1768</v>
      </c>
      <c r="D45" s="26" t="s">
        <v>221</v>
      </c>
      <c r="E45" s="89" t="s">
        <v>237</v>
      </c>
      <c r="F45" s="128" t="s">
        <v>204</v>
      </c>
      <c r="G45" s="133">
        <v>3000678</v>
      </c>
      <c r="H45" s="129">
        <v>41723</v>
      </c>
      <c r="I45" s="27">
        <v>41746</v>
      </c>
      <c r="J45" s="28">
        <v>-45.86</v>
      </c>
      <c r="K45" s="130" t="s">
        <v>204</v>
      </c>
      <c r="L45" s="28">
        <f t="shared" si="1"/>
        <v>45.86</v>
      </c>
      <c r="M45" s="123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6"/>
      <c r="AX45" s="6"/>
    </row>
    <row r="46" spans="1:50" ht="15">
      <c r="A46" s="68" t="s">
        <v>201</v>
      </c>
      <c r="B46" s="88">
        <f t="shared" si="0"/>
        <v>1</v>
      </c>
      <c r="C46" s="26">
        <v>1768</v>
      </c>
      <c r="D46" s="26" t="s">
        <v>221</v>
      </c>
      <c r="E46" s="89" t="s">
        <v>238</v>
      </c>
      <c r="F46" s="128" t="s">
        <v>204</v>
      </c>
      <c r="G46" s="133">
        <v>3000887</v>
      </c>
      <c r="H46" s="129">
        <v>41761</v>
      </c>
      <c r="I46" s="27">
        <v>41774</v>
      </c>
      <c r="J46" s="28">
        <v>-49.2</v>
      </c>
      <c r="K46" s="130" t="s">
        <v>204</v>
      </c>
      <c r="L46" s="28">
        <f t="shared" si="1"/>
        <v>49.2</v>
      </c>
      <c r="M46" s="123">
        <v>13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6"/>
      <c r="AX46" s="6"/>
    </row>
    <row r="47" spans="1:50" ht="15">
      <c r="A47" s="68" t="s">
        <v>201</v>
      </c>
      <c r="B47" s="88">
        <f t="shared" si="0"/>
        <v>1</v>
      </c>
      <c r="C47" s="26">
        <v>1768</v>
      </c>
      <c r="D47" s="26" t="s">
        <v>221</v>
      </c>
      <c r="E47" s="89" t="s">
        <v>239</v>
      </c>
      <c r="F47" s="128" t="s">
        <v>204</v>
      </c>
      <c r="G47" s="133">
        <v>3000880</v>
      </c>
      <c r="H47" s="129">
        <v>41757</v>
      </c>
      <c r="I47" s="27">
        <v>41774</v>
      </c>
      <c r="J47" s="28">
        <v>-30.49</v>
      </c>
      <c r="K47" s="130" t="s">
        <v>204</v>
      </c>
      <c r="L47" s="28">
        <f t="shared" si="1"/>
        <v>30.49</v>
      </c>
      <c r="M47" s="123">
        <v>17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6"/>
      <c r="AX47" s="6"/>
    </row>
    <row r="48" spans="1:50" ht="15">
      <c r="A48" s="68" t="s">
        <v>201</v>
      </c>
      <c r="B48" s="88">
        <f t="shared" si="0"/>
        <v>1</v>
      </c>
      <c r="C48" s="26">
        <v>1768</v>
      </c>
      <c r="D48" s="26" t="s">
        <v>221</v>
      </c>
      <c r="E48" s="89" t="s">
        <v>240</v>
      </c>
      <c r="F48" s="128" t="s">
        <v>204</v>
      </c>
      <c r="G48" s="133">
        <v>3000580</v>
      </c>
      <c r="H48" s="129">
        <v>41724</v>
      </c>
      <c r="I48" s="27">
        <v>41732</v>
      </c>
      <c r="J48" s="28">
        <v>-30.37</v>
      </c>
      <c r="K48" s="130" t="s">
        <v>204</v>
      </c>
      <c r="L48" s="28">
        <f t="shared" si="1"/>
        <v>30.37</v>
      </c>
      <c r="M48" s="123">
        <v>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6"/>
      <c r="AX48" s="6"/>
    </row>
    <row r="49" spans="1:50" ht="15">
      <c r="A49" s="68" t="s">
        <v>201</v>
      </c>
      <c r="B49" s="88">
        <f t="shared" si="0"/>
        <v>1</v>
      </c>
      <c r="C49" s="26">
        <v>1905</v>
      </c>
      <c r="D49" s="26" t="s">
        <v>241</v>
      </c>
      <c r="E49" s="89" t="s">
        <v>242</v>
      </c>
      <c r="F49" s="128" t="s">
        <v>204</v>
      </c>
      <c r="G49" s="133">
        <v>3000811</v>
      </c>
      <c r="H49" s="129">
        <v>41758</v>
      </c>
      <c r="I49" s="27">
        <v>41767</v>
      </c>
      <c r="J49" s="28">
        <v>-1575.01</v>
      </c>
      <c r="K49" s="130" t="s">
        <v>204</v>
      </c>
      <c r="L49" s="28">
        <f t="shared" si="1"/>
        <v>1575.01</v>
      </c>
      <c r="M49" s="123">
        <v>9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6"/>
      <c r="AX49" s="6"/>
    </row>
    <row r="50" spans="1:50" ht="15">
      <c r="A50" s="68" t="s">
        <v>201</v>
      </c>
      <c r="B50" s="88">
        <f t="shared" si="0"/>
        <v>1</v>
      </c>
      <c r="C50" s="26">
        <v>1905</v>
      </c>
      <c r="D50" s="26" t="s">
        <v>241</v>
      </c>
      <c r="E50" s="89" t="s">
        <v>243</v>
      </c>
      <c r="F50" s="128" t="s">
        <v>204</v>
      </c>
      <c r="G50" s="133">
        <v>3000889</v>
      </c>
      <c r="H50" s="129">
        <v>41746</v>
      </c>
      <c r="I50" s="27">
        <v>41774</v>
      </c>
      <c r="J50" s="28">
        <v>-396.06</v>
      </c>
      <c r="K50" s="130" t="s">
        <v>204</v>
      </c>
      <c r="L50" s="28">
        <f t="shared" si="1"/>
        <v>396.06</v>
      </c>
      <c r="M50" s="123">
        <v>28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6"/>
      <c r="AX50" s="6"/>
    </row>
    <row r="51" spans="1:50" ht="15">
      <c r="A51" s="68" t="s">
        <v>201</v>
      </c>
      <c r="B51" s="88">
        <f t="shared" si="0"/>
        <v>1</v>
      </c>
      <c r="C51" s="26">
        <v>1905</v>
      </c>
      <c r="D51" s="26" t="s">
        <v>241</v>
      </c>
      <c r="E51" s="89" t="s">
        <v>244</v>
      </c>
      <c r="F51" s="128" t="s">
        <v>204</v>
      </c>
      <c r="G51" s="133">
        <v>3000902</v>
      </c>
      <c r="H51" s="129">
        <v>41766</v>
      </c>
      <c r="I51" s="27">
        <v>41781</v>
      </c>
      <c r="J51" s="28">
        <v>-500</v>
      </c>
      <c r="K51" s="130" t="s">
        <v>204</v>
      </c>
      <c r="L51" s="28">
        <f t="shared" si="1"/>
        <v>500</v>
      </c>
      <c r="M51" s="123">
        <v>15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6"/>
      <c r="AX51" s="6"/>
    </row>
    <row r="52" spans="1:50" ht="15">
      <c r="A52" s="68" t="s">
        <v>201</v>
      </c>
      <c r="B52" s="88">
        <f t="shared" si="0"/>
        <v>1</v>
      </c>
      <c r="C52" s="26">
        <v>1933</v>
      </c>
      <c r="D52" s="26" t="s">
        <v>245</v>
      </c>
      <c r="E52" s="89" t="s">
        <v>246</v>
      </c>
      <c r="F52" s="128" t="s">
        <v>247</v>
      </c>
      <c r="G52" s="133">
        <v>2900364</v>
      </c>
      <c r="H52" s="129">
        <v>41751</v>
      </c>
      <c r="I52" s="27">
        <v>41753</v>
      </c>
      <c r="J52" s="28">
        <v>-741.21</v>
      </c>
      <c r="K52" s="130" t="s">
        <v>204</v>
      </c>
      <c r="L52" s="28">
        <f t="shared" si="1"/>
        <v>741.21</v>
      </c>
      <c r="M52" s="123">
        <v>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6"/>
      <c r="AX52" s="6"/>
    </row>
    <row r="53" spans="1:50" ht="15">
      <c r="A53" s="68" t="s">
        <v>201</v>
      </c>
      <c r="B53" s="88">
        <f t="shared" si="0"/>
        <v>1</v>
      </c>
      <c r="C53" s="26">
        <v>1933</v>
      </c>
      <c r="D53" s="26" t="s">
        <v>245</v>
      </c>
      <c r="E53" s="89" t="s">
        <v>246</v>
      </c>
      <c r="F53" s="128" t="s">
        <v>248</v>
      </c>
      <c r="G53" s="133">
        <v>2900395</v>
      </c>
      <c r="H53" s="129">
        <v>41780</v>
      </c>
      <c r="I53" s="27">
        <v>41781</v>
      </c>
      <c r="J53" s="28">
        <v>-1079.14</v>
      </c>
      <c r="K53" s="130" t="s">
        <v>204</v>
      </c>
      <c r="L53" s="28">
        <f t="shared" si="1"/>
        <v>1079.14</v>
      </c>
      <c r="M53" s="12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6"/>
      <c r="AX53" s="6"/>
    </row>
    <row r="54" spans="1:50" ht="15">
      <c r="A54" s="68" t="s">
        <v>201</v>
      </c>
      <c r="B54" s="88">
        <f t="shared" si="0"/>
        <v>1</v>
      </c>
      <c r="C54" s="26">
        <v>1950</v>
      </c>
      <c r="D54" s="26" t="s">
        <v>249</v>
      </c>
      <c r="E54" s="89" t="s">
        <v>250</v>
      </c>
      <c r="F54" s="128" t="s">
        <v>204</v>
      </c>
      <c r="G54" s="133">
        <v>3000794</v>
      </c>
      <c r="H54" s="129">
        <v>41744</v>
      </c>
      <c r="I54" s="27">
        <v>41760</v>
      </c>
      <c r="J54" s="28">
        <v>-960</v>
      </c>
      <c r="K54" s="130" t="s">
        <v>204</v>
      </c>
      <c r="L54" s="28">
        <f t="shared" si="1"/>
        <v>960</v>
      </c>
      <c r="M54" s="123">
        <v>16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/>
      <c r="AX54" s="6"/>
    </row>
    <row r="55" spans="1:50" ht="15">
      <c r="A55" s="68" t="s">
        <v>201</v>
      </c>
      <c r="B55" s="88">
        <f t="shared" si="0"/>
        <v>1</v>
      </c>
      <c r="C55" s="26">
        <v>1950</v>
      </c>
      <c r="D55" s="26" t="s">
        <v>249</v>
      </c>
      <c r="E55" s="89" t="s">
        <v>251</v>
      </c>
      <c r="F55" s="128" t="s">
        <v>204</v>
      </c>
      <c r="G55" s="133">
        <v>3000795</v>
      </c>
      <c r="H55" s="129">
        <v>41744</v>
      </c>
      <c r="I55" s="27">
        <v>41760</v>
      </c>
      <c r="J55" s="28">
        <v>-1000</v>
      </c>
      <c r="K55" s="130" t="s">
        <v>204</v>
      </c>
      <c r="L55" s="28">
        <f t="shared" si="1"/>
        <v>1000</v>
      </c>
      <c r="M55" s="123">
        <v>16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6"/>
      <c r="AX55" s="6"/>
    </row>
    <row r="56" spans="1:50" ht="15">
      <c r="A56" s="68" t="s">
        <v>201</v>
      </c>
      <c r="B56" s="88">
        <f t="shared" si="0"/>
        <v>1</v>
      </c>
      <c r="C56" s="26">
        <v>1950</v>
      </c>
      <c r="D56" s="26" t="s">
        <v>249</v>
      </c>
      <c r="E56" s="89" t="s">
        <v>252</v>
      </c>
      <c r="F56" s="128" t="s">
        <v>204</v>
      </c>
      <c r="G56" s="133">
        <v>3000796</v>
      </c>
      <c r="H56" s="129">
        <v>41744</v>
      </c>
      <c r="I56" s="27">
        <v>41760</v>
      </c>
      <c r="J56" s="28">
        <v>-1952</v>
      </c>
      <c r="K56" s="130" t="s">
        <v>204</v>
      </c>
      <c r="L56" s="28">
        <f t="shared" si="1"/>
        <v>1952</v>
      </c>
      <c r="M56" s="123">
        <v>16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6"/>
      <c r="AX56" s="6"/>
    </row>
    <row r="57" spans="1:50" ht="15">
      <c r="A57" s="68" t="s">
        <v>201</v>
      </c>
      <c r="B57" s="88">
        <f t="shared" si="0"/>
        <v>1</v>
      </c>
      <c r="C57" s="26">
        <v>2268</v>
      </c>
      <c r="D57" s="26" t="s">
        <v>253</v>
      </c>
      <c r="E57" s="89" t="s">
        <v>254</v>
      </c>
      <c r="F57" s="128" t="s">
        <v>204</v>
      </c>
      <c r="G57" s="133">
        <v>3000999</v>
      </c>
      <c r="H57" s="129">
        <v>41767</v>
      </c>
      <c r="I57" s="27">
        <v>41788</v>
      </c>
      <c r="J57" s="28">
        <v>-10676.94</v>
      </c>
      <c r="K57" s="130" t="s">
        <v>204</v>
      </c>
      <c r="L57" s="28">
        <f t="shared" si="1"/>
        <v>10676.94</v>
      </c>
      <c r="M57" s="123">
        <v>21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6"/>
      <c r="AX57" s="6"/>
    </row>
    <row r="58" spans="1:50" ht="15">
      <c r="A58" s="68" t="s">
        <v>201</v>
      </c>
      <c r="B58" s="88">
        <f t="shared" si="0"/>
        <v>1</v>
      </c>
      <c r="C58" s="26">
        <v>2289</v>
      </c>
      <c r="D58" s="26" t="s">
        <v>255</v>
      </c>
      <c r="E58" s="89" t="s">
        <v>256</v>
      </c>
      <c r="F58" s="128" t="s">
        <v>204</v>
      </c>
      <c r="G58" s="133">
        <v>3000606</v>
      </c>
      <c r="H58" s="129">
        <v>41729</v>
      </c>
      <c r="I58" s="27">
        <v>41739</v>
      </c>
      <c r="J58" s="28">
        <v>-3000</v>
      </c>
      <c r="K58" s="130" t="s">
        <v>204</v>
      </c>
      <c r="L58" s="28">
        <f t="shared" si="1"/>
        <v>3000</v>
      </c>
      <c r="M58" s="123">
        <v>10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6"/>
      <c r="AX58" s="6"/>
    </row>
    <row r="59" spans="1:50" ht="15">
      <c r="A59" s="68" t="s">
        <v>201</v>
      </c>
      <c r="B59" s="88">
        <f t="shared" si="0"/>
        <v>1</v>
      </c>
      <c r="C59" s="26">
        <v>2541</v>
      </c>
      <c r="D59" s="26" t="s">
        <v>257</v>
      </c>
      <c r="E59" s="89" t="s">
        <v>258</v>
      </c>
      <c r="F59" s="128" t="s">
        <v>204</v>
      </c>
      <c r="G59" s="133">
        <v>3000681</v>
      </c>
      <c r="H59" s="129">
        <v>41737</v>
      </c>
      <c r="I59" s="27">
        <v>41746</v>
      </c>
      <c r="J59" s="28">
        <v>-492</v>
      </c>
      <c r="K59" s="130" t="s">
        <v>204</v>
      </c>
      <c r="L59" s="28">
        <f t="shared" si="1"/>
        <v>492</v>
      </c>
      <c r="M59" s="123">
        <v>9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6"/>
      <c r="AX59" s="6"/>
    </row>
    <row r="60" spans="1:50" ht="15">
      <c r="A60" s="68" t="s">
        <v>201</v>
      </c>
      <c r="B60" s="88">
        <f t="shared" si="0"/>
        <v>1</v>
      </c>
      <c r="C60" s="26">
        <v>2541</v>
      </c>
      <c r="D60" s="26" t="s">
        <v>257</v>
      </c>
      <c r="E60" s="89" t="s">
        <v>259</v>
      </c>
      <c r="F60" s="128" t="s">
        <v>204</v>
      </c>
      <c r="G60" s="133">
        <v>3000820</v>
      </c>
      <c r="H60" s="129">
        <v>41745</v>
      </c>
      <c r="I60" s="27">
        <v>41781</v>
      </c>
      <c r="J60" s="28">
        <v>-4898.83</v>
      </c>
      <c r="K60" s="130" t="s">
        <v>260</v>
      </c>
      <c r="L60" s="28">
        <f t="shared" si="1"/>
        <v>4898.83</v>
      </c>
      <c r="M60" s="123">
        <v>36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6"/>
      <c r="AX60" s="6"/>
    </row>
    <row r="61" spans="1:50" ht="15">
      <c r="A61" s="68" t="s">
        <v>201</v>
      </c>
      <c r="B61" s="88">
        <f t="shared" si="0"/>
        <v>1</v>
      </c>
      <c r="C61" s="26">
        <v>2765</v>
      </c>
      <c r="D61" s="26" t="s">
        <v>261</v>
      </c>
      <c r="E61" s="89" t="s">
        <v>262</v>
      </c>
      <c r="F61" s="128" t="s">
        <v>204</v>
      </c>
      <c r="G61" s="133">
        <v>3000996</v>
      </c>
      <c r="H61" s="129">
        <v>41773</v>
      </c>
      <c r="I61" s="27">
        <v>41788</v>
      </c>
      <c r="J61" s="28">
        <v>-390</v>
      </c>
      <c r="K61" s="130" t="s">
        <v>204</v>
      </c>
      <c r="L61" s="28">
        <f t="shared" si="1"/>
        <v>390</v>
      </c>
      <c r="M61" s="123">
        <v>15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6"/>
      <c r="AX61" s="6"/>
    </row>
    <row r="62" spans="1:50" ht="15">
      <c r="A62" s="68" t="s">
        <v>201</v>
      </c>
      <c r="B62" s="88">
        <f t="shared" si="0"/>
        <v>1</v>
      </c>
      <c r="C62" s="26">
        <v>2771</v>
      </c>
      <c r="D62" s="26" t="s">
        <v>263</v>
      </c>
      <c r="E62" s="89" t="s">
        <v>264</v>
      </c>
      <c r="F62" s="128" t="s">
        <v>204</v>
      </c>
      <c r="G62" s="133">
        <v>3000814</v>
      </c>
      <c r="H62" s="129">
        <v>41753</v>
      </c>
      <c r="I62" s="27">
        <v>41767</v>
      </c>
      <c r="J62" s="28">
        <v>-542</v>
      </c>
      <c r="K62" s="130" t="s">
        <v>204</v>
      </c>
      <c r="L62" s="28">
        <f t="shared" si="1"/>
        <v>542</v>
      </c>
      <c r="M62" s="123">
        <v>14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6"/>
      <c r="AX62" s="6"/>
    </row>
    <row r="63" spans="1:50" ht="15">
      <c r="A63" s="68" t="s">
        <v>201</v>
      </c>
      <c r="B63" s="88">
        <f t="shared" si="0"/>
        <v>1</v>
      </c>
      <c r="C63" s="26">
        <v>2771</v>
      </c>
      <c r="D63" s="26" t="s">
        <v>263</v>
      </c>
      <c r="E63" s="89" t="s">
        <v>265</v>
      </c>
      <c r="F63" s="128" t="s">
        <v>204</v>
      </c>
      <c r="G63" s="133">
        <v>3000813</v>
      </c>
      <c r="H63" s="129">
        <v>41753</v>
      </c>
      <c r="I63" s="27">
        <v>41767</v>
      </c>
      <c r="J63" s="28">
        <v>-986</v>
      </c>
      <c r="K63" s="130" t="s">
        <v>204</v>
      </c>
      <c r="L63" s="28">
        <f t="shared" si="1"/>
        <v>986</v>
      </c>
      <c r="M63" s="123">
        <v>14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6"/>
      <c r="AX63" s="6"/>
    </row>
    <row r="64" spans="1:50" ht="15">
      <c r="A64" s="68" t="s">
        <v>201</v>
      </c>
      <c r="B64" s="88">
        <f t="shared" si="0"/>
        <v>1</v>
      </c>
      <c r="C64" s="26">
        <v>2771</v>
      </c>
      <c r="D64" s="26" t="s">
        <v>263</v>
      </c>
      <c r="E64" s="89" t="s">
        <v>266</v>
      </c>
      <c r="F64" s="128" t="s">
        <v>204</v>
      </c>
      <c r="G64" s="133">
        <v>3000815</v>
      </c>
      <c r="H64" s="129">
        <v>41753</v>
      </c>
      <c r="I64" s="27">
        <v>41767</v>
      </c>
      <c r="J64" s="28">
        <v>-384</v>
      </c>
      <c r="K64" s="130" t="s">
        <v>204</v>
      </c>
      <c r="L64" s="28">
        <f t="shared" si="1"/>
        <v>384</v>
      </c>
      <c r="M64" s="123">
        <v>14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6"/>
      <c r="AX64" s="6"/>
    </row>
    <row r="65" spans="1:50" ht="15">
      <c r="A65" s="68" t="s">
        <v>201</v>
      </c>
      <c r="B65" s="88">
        <f t="shared" si="0"/>
        <v>1</v>
      </c>
      <c r="C65" s="26">
        <v>2771</v>
      </c>
      <c r="D65" s="26" t="s">
        <v>263</v>
      </c>
      <c r="E65" s="89" t="s">
        <v>267</v>
      </c>
      <c r="F65" s="128" t="s">
        <v>204</v>
      </c>
      <c r="G65" s="133">
        <v>3000831</v>
      </c>
      <c r="H65" s="129">
        <v>41753</v>
      </c>
      <c r="I65" s="27">
        <v>41767</v>
      </c>
      <c r="J65" s="28">
        <v>-448</v>
      </c>
      <c r="K65" s="130" t="s">
        <v>204</v>
      </c>
      <c r="L65" s="28">
        <f t="shared" si="1"/>
        <v>448</v>
      </c>
      <c r="M65" s="123">
        <v>14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6"/>
      <c r="AX65" s="6"/>
    </row>
    <row r="66" spans="1:50" ht="15">
      <c r="A66" s="68" t="s">
        <v>201</v>
      </c>
      <c r="B66" s="88">
        <f t="shared" si="0"/>
        <v>1</v>
      </c>
      <c r="C66" s="26">
        <v>2771</v>
      </c>
      <c r="D66" s="26" t="s">
        <v>263</v>
      </c>
      <c r="E66" s="89" t="s">
        <v>268</v>
      </c>
      <c r="F66" s="128" t="s">
        <v>204</v>
      </c>
      <c r="G66" s="133">
        <v>3000832</v>
      </c>
      <c r="H66" s="129">
        <v>41753</v>
      </c>
      <c r="I66" s="27">
        <v>41767</v>
      </c>
      <c r="J66" s="28">
        <v>-586</v>
      </c>
      <c r="K66" s="130" t="s">
        <v>204</v>
      </c>
      <c r="L66" s="28">
        <f t="shared" si="1"/>
        <v>586</v>
      </c>
      <c r="M66" s="123">
        <v>14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6"/>
      <c r="AX66" s="6"/>
    </row>
    <row r="67" spans="1:50" ht="15">
      <c r="A67" s="68" t="s">
        <v>201</v>
      </c>
      <c r="B67" s="88">
        <f t="shared" si="0"/>
        <v>1</v>
      </c>
      <c r="C67" s="26">
        <v>2771</v>
      </c>
      <c r="D67" s="26" t="s">
        <v>263</v>
      </c>
      <c r="E67" s="89" t="s">
        <v>269</v>
      </c>
      <c r="F67" s="128" t="s">
        <v>204</v>
      </c>
      <c r="G67" s="133">
        <v>3000833</v>
      </c>
      <c r="H67" s="129">
        <v>41753</v>
      </c>
      <c r="I67" s="27">
        <v>41767</v>
      </c>
      <c r="J67" s="28">
        <v>-960</v>
      </c>
      <c r="K67" s="130" t="s">
        <v>204</v>
      </c>
      <c r="L67" s="28">
        <f t="shared" si="1"/>
        <v>960</v>
      </c>
      <c r="M67" s="123">
        <v>14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6"/>
      <c r="AX67" s="6"/>
    </row>
    <row r="68" spans="1:50" ht="15">
      <c r="A68" s="68" t="s">
        <v>201</v>
      </c>
      <c r="B68" s="88">
        <f t="shared" si="0"/>
        <v>1</v>
      </c>
      <c r="C68" s="26">
        <v>2771</v>
      </c>
      <c r="D68" s="26" t="s">
        <v>263</v>
      </c>
      <c r="E68" s="89" t="s">
        <v>270</v>
      </c>
      <c r="F68" s="128" t="s">
        <v>204</v>
      </c>
      <c r="G68" s="133">
        <v>3000830</v>
      </c>
      <c r="H68" s="129">
        <v>41753</v>
      </c>
      <c r="I68" s="27">
        <v>41767</v>
      </c>
      <c r="J68" s="28">
        <v>-458</v>
      </c>
      <c r="K68" s="130" t="s">
        <v>204</v>
      </c>
      <c r="L68" s="28">
        <f t="shared" si="1"/>
        <v>458</v>
      </c>
      <c r="M68" s="123">
        <v>14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6"/>
      <c r="AX68" s="6"/>
    </row>
    <row r="69" spans="1:50" ht="15">
      <c r="A69" s="68" t="s">
        <v>201</v>
      </c>
      <c r="B69" s="88">
        <f t="shared" si="0"/>
        <v>1</v>
      </c>
      <c r="C69" s="26">
        <v>2771</v>
      </c>
      <c r="D69" s="26" t="s">
        <v>263</v>
      </c>
      <c r="E69" s="89" t="s">
        <v>271</v>
      </c>
      <c r="F69" s="128" t="s">
        <v>204</v>
      </c>
      <c r="G69" s="133">
        <v>3001000</v>
      </c>
      <c r="H69" s="129">
        <v>41775</v>
      </c>
      <c r="I69" s="27">
        <v>41788</v>
      </c>
      <c r="J69" s="28">
        <v>-96</v>
      </c>
      <c r="K69" s="130" t="s">
        <v>204</v>
      </c>
      <c r="L69" s="28">
        <f t="shared" si="1"/>
        <v>96</v>
      </c>
      <c r="M69" s="123">
        <v>13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6"/>
      <c r="AX69" s="6"/>
    </row>
    <row r="70" spans="1:50" ht="15">
      <c r="A70" s="68" t="s">
        <v>201</v>
      </c>
      <c r="B70" s="88">
        <f t="shared" si="0"/>
        <v>1</v>
      </c>
      <c r="C70" s="26">
        <v>2868</v>
      </c>
      <c r="D70" s="26" t="s">
        <v>272</v>
      </c>
      <c r="E70" s="89" t="s">
        <v>273</v>
      </c>
      <c r="F70" s="128" t="s">
        <v>204</v>
      </c>
      <c r="G70" s="133">
        <v>3000789</v>
      </c>
      <c r="H70" s="129">
        <v>41737</v>
      </c>
      <c r="I70" s="27">
        <v>41760</v>
      </c>
      <c r="J70" s="28">
        <v>-4000</v>
      </c>
      <c r="K70" s="130" t="s">
        <v>204</v>
      </c>
      <c r="L70" s="28">
        <f t="shared" si="1"/>
        <v>4000</v>
      </c>
      <c r="M70" s="123">
        <v>23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6"/>
      <c r="AX70" s="6"/>
    </row>
    <row r="71" spans="1:50" ht="15">
      <c r="A71" s="68" t="s">
        <v>201</v>
      </c>
      <c r="B71" s="88">
        <f t="shared" si="0"/>
        <v>1</v>
      </c>
      <c r="C71" s="26">
        <v>3017</v>
      </c>
      <c r="D71" s="26" t="s">
        <v>274</v>
      </c>
      <c r="E71" s="89" t="s">
        <v>275</v>
      </c>
      <c r="F71" s="128" t="s">
        <v>204</v>
      </c>
      <c r="G71" s="133">
        <v>3000888</v>
      </c>
      <c r="H71" s="129">
        <v>41758</v>
      </c>
      <c r="I71" s="27">
        <v>41774</v>
      </c>
      <c r="J71" s="28">
        <v>-2500</v>
      </c>
      <c r="K71" s="130" t="s">
        <v>204</v>
      </c>
      <c r="L71" s="28">
        <f t="shared" si="1"/>
        <v>2500</v>
      </c>
      <c r="M71" s="123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6"/>
      <c r="AX71" s="6"/>
    </row>
    <row r="72" spans="1:50" ht="15">
      <c r="A72" s="68" t="s">
        <v>201</v>
      </c>
      <c r="B72" s="88">
        <f t="shared" si="0"/>
        <v>1</v>
      </c>
      <c r="C72" s="26">
        <v>3021</v>
      </c>
      <c r="D72" s="26" t="s">
        <v>276</v>
      </c>
      <c r="E72" s="89" t="s">
        <v>277</v>
      </c>
      <c r="F72" s="128" t="s">
        <v>204</v>
      </c>
      <c r="G72" s="133">
        <v>3000761</v>
      </c>
      <c r="H72" s="129">
        <v>41746</v>
      </c>
      <c r="I72" s="27">
        <v>41760</v>
      </c>
      <c r="J72" s="28">
        <v>-1974.33</v>
      </c>
      <c r="K72" s="130" t="s">
        <v>204</v>
      </c>
      <c r="L72" s="28">
        <f t="shared" si="1"/>
        <v>1974.33</v>
      </c>
      <c r="M72" s="123">
        <v>14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6"/>
      <c r="AX72" s="6"/>
    </row>
    <row r="73" spans="1:50" ht="15">
      <c r="A73" s="68" t="s">
        <v>201</v>
      </c>
      <c r="B73" s="88">
        <f t="shared" si="0"/>
        <v>1</v>
      </c>
      <c r="C73" s="26">
        <v>3021</v>
      </c>
      <c r="D73" s="26" t="s">
        <v>276</v>
      </c>
      <c r="E73" s="89" t="s">
        <v>278</v>
      </c>
      <c r="F73" s="128" t="s">
        <v>204</v>
      </c>
      <c r="G73" s="133">
        <v>3000924</v>
      </c>
      <c r="H73" s="129">
        <v>41767</v>
      </c>
      <c r="I73" s="27">
        <v>41781</v>
      </c>
      <c r="J73" s="28">
        <v>-23.01</v>
      </c>
      <c r="K73" s="130" t="s">
        <v>204</v>
      </c>
      <c r="L73" s="28">
        <f t="shared" si="1"/>
        <v>23.01</v>
      </c>
      <c r="M73" s="123">
        <v>14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6"/>
      <c r="AX73" s="6"/>
    </row>
    <row r="74" spans="1:50" ht="15">
      <c r="A74" s="68" t="s">
        <v>201</v>
      </c>
      <c r="B74" s="88">
        <f t="shared" si="0"/>
        <v>1</v>
      </c>
      <c r="C74" s="26">
        <v>3096</v>
      </c>
      <c r="D74" s="26" t="s">
        <v>279</v>
      </c>
      <c r="E74" s="89" t="s">
        <v>280</v>
      </c>
      <c r="F74" s="128" t="s">
        <v>204</v>
      </c>
      <c r="G74" s="133">
        <v>3000953</v>
      </c>
      <c r="H74" s="129">
        <v>41774</v>
      </c>
      <c r="I74" s="27">
        <v>41781</v>
      </c>
      <c r="J74" s="28">
        <v>-4717.92</v>
      </c>
      <c r="K74" s="130" t="s">
        <v>204</v>
      </c>
      <c r="L74" s="28">
        <f t="shared" si="1"/>
        <v>4717.92</v>
      </c>
      <c r="M74" s="123">
        <v>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6"/>
      <c r="AX74" s="6"/>
    </row>
    <row r="75" spans="1:50" ht="15">
      <c r="A75" s="68" t="s">
        <v>201</v>
      </c>
      <c r="B75" s="88">
        <f t="shared" si="0"/>
        <v>1</v>
      </c>
      <c r="C75" s="26">
        <v>3096</v>
      </c>
      <c r="D75" s="26" t="s">
        <v>279</v>
      </c>
      <c r="E75" s="89" t="s">
        <v>281</v>
      </c>
      <c r="F75" s="128" t="s">
        <v>204</v>
      </c>
      <c r="G75" s="133">
        <v>3000667</v>
      </c>
      <c r="H75" s="129">
        <v>41733</v>
      </c>
      <c r="I75" s="27">
        <v>41746</v>
      </c>
      <c r="J75" s="28">
        <v>-893.81</v>
      </c>
      <c r="K75" s="130" t="s">
        <v>204</v>
      </c>
      <c r="L75" s="28">
        <f t="shared" si="1"/>
        <v>893.81</v>
      </c>
      <c r="M75" s="123">
        <v>13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6"/>
      <c r="AX75" s="6"/>
    </row>
    <row r="76" spans="1:50" ht="15">
      <c r="A76" s="68" t="s">
        <v>201</v>
      </c>
      <c r="B76" s="88">
        <f t="shared" si="0"/>
        <v>1</v>
      </c>
      <c r="C76" s="26">
        <v>3096</v>
      </c>
      <c r="D76" s="26" t="s">
        <v>279</v>
      </c>
      <c r="E76" s="89" t="s">
        <v>282</v>
      </c>
      <c r="F76" s="128" t="s">
        <v>204</v>
      </c>
      <c r="G76" s="133">
        <v>3000691</v>
      </c>
      <c r="H76" s="129">
        <v>41743</v>
      </c>
      <c r="I76" s="27">
        <v>41746</v>
      </c>
      <c r="J76" s="28">
        <v>-340.5</v>
      </c>
      <c r="K76" s="130" t="s">
        <v>204</v>
      </c>
      <c r="L76" s="28">
        <f t="shared" si="1"/>
        <v>340.5</v>
      </c>
      <c r="M76" s="123">
        <v>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6"/>
      <c r="AX76" s="6"/>
    </row>
    <row r="77" spans="1:50" ht="15">
      <c r="A77" s="68" t="s">
        <v>201</v>
      </c>
      <c r="B77" s="88">
        <f t="shared" si="0"/>
        <v>1</v>
      </c>
      <c r="C77" s="26">
        <v>3096</v>
      </c>
      <c r="D77" s="26" t="s">
        <v>279</v>
      </c>
      <c r="E77" s="89" t="s">
        <v>283</v>
      </c>
      <c r="F77" s="128" t="s">
        <v>204</v>
      </c>
      <c r="G77" s="133">
        <v>3000624</v>
      </c>
      <c r="H77" s="129">
        <v>41724</v>
      </c>
      <c r="I77" s="27">
        <v>41739</v>
      </c>
      <c r="J77" s="28">
        <v>-617.15</v>
      </c>
      <c r="K77" s="130" t="s">
        <v>204</v>
      </c>
      <c r="L77" s="28">
        <f t="shared" si="1"/>
        <v>617.15</v>
      </c>
      <c r="M77" s="123">
        <v>15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6"/>
      <c r="AX77" s="6"/>
    </row>
    <row r="78" spans="1:50" ht="15">
      <c r="A78" s="68" t="s">
        <v>201</v>
      </c>
      <c r="B78" s="88">
        <f aca="true" t="shared" si="2" ref="B78:B141">IF(C78&gt;0,1,0)</f>
        <v>1</v>
      </c>
      <c r="C78" s="26">
        <v>3131</v>
      </c>
      <c r="D78" s="26" t="s">
        <v>284</v>
      </c>
      <c r="E78" s="89" t="s">
        <v>285</v>
      </c>
      <c r="F78" s="128" t="s">
        <v>204</v>
      </c>
      <c r="G78" s="133">
        <v>3000604</v>
      </c>
      <c r="H78" s="129">
        <v>41729</v>
      </c>
      <c r="I78" s="27">
        <v>41739</v>
      </c>
      <c r="J78" s="28">
        <v>-150</v>
      </c>
      <c r="K78" s="130" t="s">
        <v>204</v>
      </c>
      <c r="L78" s="28">
        <f t="shared" si="1"/>
        <v>150</v>
      </c>
      <c r="M78" s="123">
        <v>10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6"/>
      <c r="AX78" s="6"/>
    </row>
    <row r="79" spans="1:50" ht="15">
      <c r="A79" s="68" t="s">
        <v>201</v>
      </c>
      <c r="B79" s="88">
        <f t="shared" si="2"/>
        <v>1</v>
      </c>
      <c r="C79" s="26">
        <v>3131</v>
      </c>
      <c r="D79" s="26" t="s">
        <v>284</v>
      </c>
      <c r="E79" s="89" t="s">
        <v>286</v>
      </c>
      <c r="F79" s="128" t="s">
        <v>204</v>
      </c>
      <c r="G79" s="133">
        <v>3000605</v>
      </c>
      <c r="H79" s="129">
        <v>41729</v>
      </c>
      <c r="I79" s="27">
        <v>41739</v>
      </c>
      <c r="J79" s="28">
        <v>-250</v>
      </c>
      <c r="K79" s="130" t="s">
        <v>204</v>
      </c>
      <c r="L79" s="28">
        <f aca="true" t="shared" si="3" ref="L79:L142">J79*-1</f>
        <v>250</v>
      </c>
      <c r="M79" s="123">
        <v>10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6"/>
      <c r="AX79" s="6"/>
    </row>
    <row r="80" spans="1:50" ht="15">
      <c r="A80" s="68" t="s">
        <v>201</v>
      </c>
      <c r="B80" s="88">
        <f t="shared" si="2"/>
        <v>1</v>
      </c>
      <c r="C80" s="26">
        <v>3131</v>
      </c>
      <c r="D80" s="26" t="s">
        <v>284</v>
      </c>
      <c r="E80" s="89" t="s">
        <v>287</v>
      </c>
      <c r="F80" s="128" t="s">
        <v>204</v>
      </c>
      <c r="G80" s="133">
        <v>3000694</v>
      </c>
      <c r="H80" s="129">
        <v>41736</v>
      </c>
      <c r="I80" s="27">
        <v>41753</v>
      </c>
      <c r="J80" s="28">
        <v>-275</v>
      </c>
      <c r="K80" s="130" t="s">
        <v>204</v>
      </c>
      <c r="L80" s="28">
        <f t="shared" si="3"/>
        <v>275</v>
      </c>
      <c r="M80" s="123">
        <v>17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6"/>
      <c r="AX80" s="6"/>
    </row>
    <row r="81" spans="1:50" ht="15">
      <c r="A81" s="68" t="s">
        <v>201</v>
      </c>
      <c r="B81" s="88">
        <f t="shared" si="2"/>
        <v>1</v>
      </c>
      <c r="C81" s="26">
        <v>3166</v>
      </c>
      <c r="D81" s="26" t="s">
        <v>288</v>
      </c>
      <c r="E81" s="89" t="s">
        <v>289</v>
      </c>
      <c r="F81" s="128" t="s">
        <v>204</v>
      </c>
      <c r="G81" s="133">
        <v>3000782</v>
      </c>
      <c r="H81" s="129">
        <v>41746</v>
      </c>
      <c r="I81" s="27">
        <v>41760</v>
      </c>
      <c r="J81" s="28">
        <v>-2383.5</v>
      </c>
      <c r="K81" s="130" t="s">
        <v>204</v>
      </c>
      <c r="L81" s="28">
        <f t="shared" si="3"/>
        <v>2383.5</v>
      </c>
      <c r="M81" s="123">
        <v>14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6"/>
      <c r="AX81" s="6"/>
    </row>
    <row r="82" spans="1:50" ht="15">
      <c r="A82" s="68" t="s">
        <v>201</v>
      </c>
      <c r="B82" s="88">
        <f t="shared" si="2"/>
        <v>1</v>
      </c>
      <c r="C82" s="26">
        <v>3254</v>
      </c>
      <c r="D82" s="26" t="s">
        <v>290</v>
      </c>
      <c r="E82" s="89" t="s">
        <v>291</v>
      </c>
      <c r="F82" s="128" t="s">
        <v>204</v>
      </c>
      <c r="G82" s="133">
        <v>3000954</v>
      </c>
      <c r="H82" s="129">
        <v>41695</v>
      </c>
      <c r="I82" s="27">
        <v>41781</v>
      </c>
      <c r="J82" s="28">
        <v>-3526.7</v>
      </c>
      <c r="K82" s="130" t="s">
        <v>204</v>
      </c>
      <c r="L82" s="28">
        <f t="shared" si="3"/>
        <v>3526.7</v>
      </c>
      <c r="M82" s="123">
        <v>86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6"/>
      <c r="AX82" s="6"/>
    </row>
    <row r="83" spans="1:50" ht="15">
      <c r="A83" s="68" t="s">
        <v>201</v>
      </c>
      <c r="B83" s="88">
        <f t="shared" si="2"/>
        <v>1</v>
      </c>
      <c r="C83" s="26">
        <v>3254</v>
      </c>
      <c r="D83" s="26" t="s">
        <v>290</v>
      </c>
      <c r="E83" s="89" t="s">
        <v>292</v>
      </c>
      <c r="F83" s="128" t="s">
        <v>293</v>
      </c>
      <c r="G83" s="133">
        <v>3000985</v>
      </c>
      <c r="H83" s="129">
        <v>41786</v>
      </c>
      <c r="I83" s="27">
        <v>41788</v>
      </c>
      <c r="J83" s="28">
        <v>-138</v>
      </c>
      <c r="K83" s="130" t="s">
        <v>204</v>
      </c>
      <c r="L83" s="28">
        <f t="shared" si="3"/>
        <v>138</v>
      </c>
      <c r="M83" s="123">
        <v>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6"/>
      <c r="AX83" s="6"/>
    </row>
    <row r="84" spans="1:50" ht="15">
      <c r="A84" s="68" t="s">
        <v>201</v>
      </c>
      <c r="B84" s="88">
        <f t="shared" si="2"/>
        <v>1</v>
      </c>
      <c r="C84" s="26">
        <v>3522</v>
      </c>
      <c r="D84" s="26" t="s">
        <v>294</v>
      </c>
      <c r="E84" s="89" t="s">
        <v>295</v>
      </c>
      <c r="F84" s="128" t="s">
        <v>204</v>
      </c>
      <c r="G84" s="133">
        <v>3000804</v>
      </c>
      <c r="H84" s="129">
        <v>41746</v>
      </c>
      <c r="I84" s="27">
        <v>41760</v>
      </c>
      <c r="J84" s="28">
        <v>-307.38</v>
      </c>
      <c r="K84" s="130" t="s">
        <v>204</v>
      </c>
      <c r="L84" s="28">
        <f t="shared" si="3"/>
        <v>307.38</v>
      </c>
      <c r="M84" s="123">
        <v>14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6"/>
      <c r="AX84" s="6"/>
    </row>
    <row r="85" spans="1:50" ht="15">
      <c r="A85" s="68" t="s">
        <v>201</v>
      </c>
      <c r="B85" s="88">
        <f t="shared" si="2"/>
        <v>1</v>
      </c>
      <c r="C85" s="26">
        <v>3544</v>
      </c>
      <c r="D85" s="26" t="s">
        <v>296</v>
      </c>
      <c r="E85" s="89" t="s">
        <v>297</v>
      </c>
      <c r="F85" s="128" t="s">
        <v>204</v>
      </c>
      <c r="G85" s="133">
        <v>3000952</v>
      </c>
      <c r="H85" s="129">
        <v>41766</v>
      </c>
      <c r="I85" s="27">
        <v>41781</v>
      </c>
      <c r="J85" s="28">
        <v>-258.3</v>
      </c>
      <c r="K85" s="130" t="s">
        <v>204</v>
      </c>
      <c r="L85" s="28">
        <f t="shared" si="3"/>
        <v>258.3</v>
      </c>
      <c r="M85" s="123">
        <v>15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6"/>
      <c r="AX85" s="6"/>
    </row>
    <row r="86" spans="1:50" ht="15">
      <c r="A86" s="68" t="s">
        <v>201</v>
      </c>
      <c r="B86" s="88">
        <f t="shared" si="2"/>
        <v>1</v>
      </c>
      <c r="C86" s="26">
        <v>3544</v>
      </c>
      <c r="D86" s="26" t="s">
        <v>296</v>
      </c>
      <c r="E86" s="89" t="s">
        <v>298</v>
      </c>
      <c r="F86" s="128" t="s">
        <v>204</v>
      </c>
      <c r="G86" s="133">
        <v>3000957</v>
      </c>
      <c r="H86" s="129">
        <v>41766</v>
      </c>
      <c r="I86" s="27">
        <v>41781</v>
      </c>
      <c r="J86" s="28">
        <v>-570.72</v>
      </c>
      <c r="K86" s="130" t="s">
        <v>204</v>
      </c>
      <c r="L86" s="28">
        <f t="shared" si="3"/>
        <v>570.72</v>
      </c>
      <c r="M86" s="123">
        <v>15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6"/>
      <c r="AX86" s="6"/>
    </row>
    <row r="87" spans="1:50" ht="15">
      <c r="A87" s="68" t="s">
        <v>201</v>
      </c>
      <c r="B87" s="88">
        <f t="shared" si="2"/>
        <v>1</v>
      </c>
      <c r="C87" s="26">
        <v>3544</v>
      </c>
      <c r="D87" s="26" t="s">
        <v>296</v>
      </c>
      <c r="E87" s="89" t="s">
        <v>299</v>
      </c>
      <c r="F87" s="128" t="s">
        <v>204</v>
      </c>
      <c r="G87" s="133">
        <v>3000611</v>
      </c>
      <c r="H87" s="129">
        <v>41726</v>
      </c>
      <c r="I87" s="27">
        <v>41739</v>
      </c>
      <c r="J87" s="28">
        <v>-86.1</v>
      </c>
      <c r="K87" s="130" t="s">
        <v>204</v>
      </c>
      <c r="L87" s="28">
        <f t="shared" si="3"/>
        <v>86.1</v>
      </c>
      <c r="M87" s="123">
        <v>13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6"/>
      <c r="AX87" s="6"/>
    </row>
    <row r="88" spans="1:50" ht="15">
      <c r="A88" s="68" t="s">
        <v>201</v>
      </c>
      <c r="B88" s="88">
        <f t="shared" si="2"/>
        <v>1</v>
      </c>
      <c r="C88" s="26">
        <v>3544</v>
      </c>
      <c r="D88" s="26" t="s">
        <v>296</v>
      </c>
      <c r="E88" s="89" t="s">
        <v>300</v>
      </c>
      <c r="F88" s="128" t="s">
        <v>204</v>
      </c>
      <c r="G88" s="133">
        <v>3000744</v>
      </c>
      <c r="H88" s="129">
        <v>41751</v>
      </c>
      <c r="I88" s="27">
        <v>41760</v>
      </c>
      <c r="J88" s="28">
        <v>-73.8</v>
      </c>
      <c r="K88" s="130" t="s">
        <v>204</v>
      </c>
      <c r="L88" s="28">
        <f t="shared" si="3"/>
        <v>73.8</v>
      </c>
      <c r="M88" s="123">
        <v>9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6"/>
      <c r="AX88" s="6"/>
    </row>
    <row r="89" spans="1:50" ht="15">
      <c r="A89" s="68" t="s">
        <v>201</v>
      </c>
      <c r="B89" s="88">
        <f t="shared" si="2"/>
        <v>1</v>
      </c>
      <c r="C89" s="26">
        <v>3544</v>
      </c>
      <c r="D89" s="26" t="s">
        <v>296</v>
      </c>
      <c r="E89" s="89" t="s">
        <v>301</v>
      </c>
      <c r="F89" s="128" t="s">
        <v>204</v>
      </c>
      <c r="G89" s="133">
        <v>3000961</v>
      </c>
      <c r="H89" s="129">
        <v>41740</v>
      </c>
      <c r="I89" s="27">
        <v>41788</v>
      </c>
      <c r="J89" s="28">
        <v>-330</v>
      </c>
      <c r="K89" s="130" t="s">
        <v>204</v>
      </c>
      <c r="L89" s="28">
        <f t="shared" si="3"/>
        <v>330</v>
      </c>
      <c r="M89" s="123">
        <v>48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6"/>
      <c r="AX89" s="6"/>
    </row>
    <row r="90" spans="1:50" ht="15">
      <c r="A90" s="68" t="s">
        <v>201</v>
      </c>
      <c r="B90" s="88">
        <f t="shared" si="2"/>
        <v>1</v>
      </c>
      <c r="C90" s="26">
        <v>3625</v>
      </c>
      <c r="D90" s="26" t="s">
        <v>302</v>
      </c>
      <c r="E90" s="89" t="s">
        <v>303</v>
      </c>
      <c r="F90" s="128" t="s">
        <v>204</v>
      </c>
      <c r="G90" s="133">
        <v>3000755</v>
      </c>
      <c r="H90" s="129">
        <v>41746</v>
      </c>
      <c r="I90" s="27">
        <v>41760</v>
      </c>
      <c r="J90" s="28">
        <v>-1150.46</v>
      </c>
      <c r="K90" s="130" t="s">
        <v>204</v>
      </c>
      <c r="L90" s="28">
        <f t="shared" si="3"/>
        <v>1150.46</v>
      </c>
      <c r="M90" s="123">
        <v>14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6"/>
      <c r="AX90" s="6"/>
    </row>
    <row r="91" spans="1:50" ht="15">
      <c r="A91" s="68" t="s">
        <v>201</v>
      </c>
      <c r="B91" s="88">
        <f t="shared" si="2"/>
        <v>1</v>
      </c>
      <c r="C91" s="26">
        <v>3625</v>
      </c>
      <c r="D91" s="26" t="s">
        <v>302</v>
      </c>
      <c r="E91" s="89" t="s">
        <v>304</v>
      </c>
      <c r="F91" s="128" t="s">
        <v>204</v>
      </c>
      <c r="G91" s="133">
        <v>3000756</v>
      </c>
      <c r="H91" s="129">
        <v>41746</v>
      </c>
      <c r="I91" s="27">
        <v>41760</v>
      </c>
      <c r="J91" s="28">
        <v>-218.52</v>
      </c>
      <c r="K91" s="130" t="s">
        <v>204</v>
      </c>
      <c r="L91" s="28">
        <f t="shared" si="3"/>
        <v>218.52</v>
      </c>
      <c r="M91" s="123">
        <v>14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6"/>
      <c r="AX91" s="6"/>
    </row>
    <row r="92" spans="1:50" ht="15">
      <c r="A92" s="68" t="s">
        <v>201</v>
      </c>
      <c r="B92" s="88">
        <f t="shared" si="2"/>
        <v>1</v>
      </c>
      <c r="C92" s="26">
        <v>3625</v>
      </c>
      <c r="D92" s="26" t="s">
        <v>302</v>
      </c>
      <c r="E92" s="89" t="s">
        <v>305</v>
      </c>
      <c r="F92" s="128" t="s">
        <v>204</v>
      </c>
      <c r="G92" s="133">
        <v>3000906</v>
      </c>
      <c r="H92" s="129">
        <v>41759</v>
      </c>
      <c r="I92" s="27">
        <v>41781</v>
      </c>
      <c r="J92" s="28">
        <v>-152.14</v>
      </c>
      <c r="K92" s="130" t="s">
        <v>204</v>
      </c>
      <c r="L92" s="28">
        <f t="shared" si="3"/>
        <v>152.14</v>
      </c>
      <c r="M92" s="123">
        <v>22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6"/>
      <c r="AX92" s="6"/>
    </row>
    <row r="93" spans="1:50" ht="15">
      <c r="A93" s="68" t="s">
        <v>201</v>
      </c>
      <c r="B93" s="88">
        <f t="shared" si="2"/>
        <v>1</v>
      </c>
      <c r="C93" s="26">
        <v>3625</v>
      </c>
      <c r="D93" s="26" t="s">
        <v>302</v>
      </c>
      <c r="E93" s="89" t="s">
        <v>306</v>
      </c>
      <c r="F93" s="128" t="s">
        <v>204</v>
      </c>
      <c r="G93" s="133">
        <v>3000934</v>
      </c>
      <c r="H93" s="129">
        <v>41771</v>
      </c>
      <c r="I93" s="27">
        <v>41781</v>
      </c>
      <c r="J93" s="28">
        <v>-134.14</v>
      </c>
      <c r="K93" s="130" t="s">
        <v>204</v>
      </c>
      <c r="L93" s="28">
        <f t="shared" si="3"/>
        <v>134.14</v>
      </c>
      <c r="M93" s="123">
        <v>10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6"/>
      <c r="AX93" s="6"/>
    </row>
    <row r="94" spans="1:50" ht="15">
      <c r="A94" s="68" t="s">
        <v>201</v>
      </c>
      <c r="B94" s="88">
        <f t="shared" si="2"/>
        <v>1</v>
      </c>
      <c r="C94" s="26">
        <v>3625</v>
      </c>
      <c r="D94" s="26" t="s">
        <v>302</v>
      </c>
      <c r="E94" s="89" t="s">
        <v>307</v>
      </c>
      <c r="F94" s="128" t="s">
        <v>204</v>
      </c>
      <c r="G94" s="133">
        <v>3000962</v>
      </c>
      <c r="H94" s="129">
        <v>41778</v>
      </c>
      <c r="I94" s="27">
        <v>41788</v>
      </c>
      <c r="J94" s="28">
        <v>-631.17</v>
      </c>
      <c r="K94" s="130" t="s">
        <v>204</v>
      </c>
      <c r="L94" s="28">
        <f t="shared" si="3"/>
        <v>631.17</v>
      </c>
      <c r="M94" s="123">
        <v>10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6"/>
      <c r="AX94" s="6"/>
    </row>
    <row r="95" spans="1:50" ht="15">
      <c r="A95" s="68" t="s">
        <v>201</v>
      </c>
      <c r="B95" s="88">
        <f t="shared" si="2"/>
        <v>1</v>
      </c>
      <c r="C95" s="26">
        <v>3677</v>
      </c>
      <c r="D95" s="26" t="s">
        <v>308</v>
      </c>
      <c r="E95" s="89" t="s">
        <v>309</v>
      </c>
      <c r="F95" s="128" t="s">
        <v>204</v>
      </c>
      <c r="G95" s="133">
        <v>3000671</v>
      </c>
      <c r="H95" s="129">
        <v>41726</v>
      </c>
      <c r="I95" s="27">
        <v>41746</v>
      </c>
      <c r="J95" s="28">
        <v>-84</v>
      </c>
      <c r="K95" s="130" t="s">
        <v>204</v>
      </c>
      <c r="L95" s="28">
        <f t="shared" si="3"/>
        <v>84</v>
      </c>
      <c r="M95" s="123">
        <v>20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6"/>
      <c r="AX95" s="6"/>
    </row>
    <row r="96" spans="1:50" ht="15">
      <c r="A96" s="68" t="s">
        <v>201</v>
      </c>
      <c r="B96" s="88">
        <f t="shared" si="2"/>
        <v>1</v>
      </c>
      <c r="C96" s="26">
        <v>3677</v>
      </c>
      <c r="D96" s="26" t="s">
        <v>308</v>
      </c>
      <c r="E96" s="89" t="s">
        <v>310</v>
      </c>
      <c r="F96" s="128" t="s">
        <v>204</v>
      </c>
      <c r="G96" s="133">
        <v>3000673</v>
      </c>
      <c r="H96" s="129">
        <v>41739</v>
      </c>
      <c r="I96" s="27">
        <v>41746</v>
      </c>
      <c r="J96" s="28">
        <v>-1776</v>
      </c>
      <c r="K96" s="130" t="s">
        <v>204</v>
      </c>
      <c r="L96" s="28">
        <f t="shared" si="3"/>
        <v>1776</v>
      </c>
      <c r="M96" s="123">
        <v>7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6"/>
      <c r="AX96" s="6"/>
    </row>
    <row r="97" spans="1:50" ht="15">
      <c r="A97" s="68" t="s">
        <v>201</v>
      </c>
      <c r="B97" s="88">
        <f t="shared" si="2"/>
        <v>1</v>
      </c>
      <c r="C97" s="26">
        <v>3759</v>
      </c>
      <c r="D97" s="26" t="s">
        <v>311</v>
      </c>
      <c r="E97" s="89" t="s">
        <v>312</v>
      </c>
      <c r="F97" s="128" t="s">
        <v>204</v>
      </c>
      <c r="G97" s="133">
        <v>3000763</v>
      </c>
      <c r="H97" s="129">
        <v>41746</v>
      </c>
      <c r="I97" s="27">
        <v>41760</v>
      </c>
      <c r="J97" s="28">
        <v>-121.03</v>
      </c>
      <c r="K97" s="130" t="s">
        <v>204</v>
      </c>
      <c r="L97" s="28">
        <f t="shared" si="3"/>
        <v>121.03</v>
      </c>
      <c r="M97" s="123">
        <v>14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6"/>
      <c r="AX97" s="6"/>
    </row>
    <row r="98" spans="1:50" ht="15">
      <c r="A98" s="68" t="s">
        <v>201</v>
      </c>
      <c r="B98" s="88">
        <f t="shared" si="2"/>
        <v>1</v>
      </c>
      <c r="C98" s="26">
        <v>3759</v>
      </c>
      <c r="D98" s="26" t="s">
        <v>311</v>
      </c>
      <c r="E98" s="89" t="s">
        <v>313</v>
      </c>
      <c r="F98" s="128" t="s">
        <v>204</v>
      </c>
      <c r="G98" s="133">
        <v>3000762</v>
      </c>
      <c r="H98" s="129">
        <v>41746</v>
      </c>
      <c r="I98" s="27">
        <v>41760</v>
      </c>
      <c r="J98" s="28">
        <v>-2058.53</v>
      </c>
      <c r="K98" s="130" t="s">
        <v>204</v>
      </c>
      <c r="L98" s="28">
        <f t="shared" si="3"/>
        <v>2058.53</v>
      </c>
      <c r="M98" s="123">
        <v>14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6"/>
      <c r="AX98" s="6"/>
    </row>
    <row r="99" spans="1:50" ht="15">
      <c r="A99" s="68" t="s">
        <v>201</v>
      </c>
      <c r="B99" s="88">
        <f t="shared" si="2"/>
        <v>1</v>
      </c>
      <c r="C99" s="26">
        <v>3830</v>
      </c>
      <c r="D99" s="26" t="s">
        <v>314</v>
      </c>
      <c r="E99" s="89" t="s">
        <v>315</v>
      </c>
      <c r="F99" s="128" t="s">
        <v>204</v>
      </c>
      <c r="G99" s="133">
        <v>3000610</v>
      </c>
      <c r="H99" s="129">
        <v>41718</v>
      </c>
      <c r="I99" s="27">
        <v>41739</v>
      </c>
      <c r="J99" s="28">
        <v>-10000</v>
      </c>
      <c r="K99" s="130" t="s">
        <v>204</v>
      </c>
      <c r="L99" s="28">
        <f t="shared" si="3"/>
        <v>10000</v>
      </c>
      <c r="M99" s="123">
        <v>21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6"/>
      <c r="AX99" s="6"/>
    </row>
    <row r="100" spans="1:50" ht="15">
      <c r="A100" s="68" t="s">
        <v>201</v>
      </c>
      <c r="B100" s="88">
        <f t="shared" si="2"/>
        <v>1</v>
      </c>
      <c r="C100" s="26">
        <v>3891</v>
      </c>
      <c r="D100" s="26" t="s">
        <v>316</v>
      </c>
      <c r="E100" s="89" t="s">
        <v>317</v>
      </c>
      <c r="F100" s="128" t="s">
        <v>204</v>
      </c>
      <c r="G100" s="133">
        <v>3000621</v>
      </c>
      <c r="H100" s="129">
        <v>41729</v>
      </c>
      <c r="I100" s="27">
        <v>41739</v>
      </c>
      <c r="J100" s="28">
        <v>-5293.75</v>
      </c>
      <c r="K100" s="130" t="s">
        <v>204</v>
      </c>
      <c r="L100" s="28">
        <f t="shared" si="3"/>
        <v>5293.75</v>
      </c>
      <c r="M100" s="123">
        <v>10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6"/>
      <c r="AX100" s="6"/>
    </row>
    <row r="101" spans="1:50" ht="15">
      <c r="A101" s="68" t="s">
        <v>201</v>
      </c>
      <c r="B101" s="88">
        <f t="shared" si="2"/>
        <v>1</v>
      </c>
      <c r="C101" s="26">
        <v>3972</v>
      </c>
      <c r="D101" s="26" t="s">
        <v>318</v>
      </c>
      <c r="E101" s="89" t="s">
        <v>319</v>
      </c>
      <c r="F101" s="128" t="s">
        <v>204</v>
      </c>
      <c r="G101" s="133">
        <v>3000824</v>
      </c>
      <c r="H101" s="129">
        <v>41754</v>
      </c>
      <c r="I101" s="27">
        <v>41767</v>
      </c>
      <c r="J101" s="28">
        <v>-1135</v>
      </c>
      <c r="K101" s="130" t="s">
        <v>204</v>
      </c>
      <c r="L101" s="28">
        <f t="shared" si="3"/>
        <v>1135</v>
      </c>
      <c r="M101" s="123">
        <v>13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6"/>
      <c r="AX101" s="6"/>
    </row>
    <row r="102" spans="1:50" ht="15">
      <c r="A102" s="68" t="s">
        <v>201</v>
      </c>
      <c r="B102" s="88">
        <f t="shared" si="2"/>
        <v>1</v>
      </c>
      <c r="C102" s="26">
        <v>3972</v>
      </c>
      <c r="D102" s="26" t="s">
        <v>318</v>
      </c>
      <c r="E102" s="89" t="s">
        <v>320</v>
      </c>
      <c r="F102" s="128" t="s">
        <v>204</v>
      </c>
      <c r="G102" s="133">
        <v>3001012</v>
      </c>
      <c r="H102" s="129">
        <v>41774</v>
      </c>
      <c r="I102" s="27">
        <v>41788</v>
      </c>
      <c r="J102" s="28">
        <v>-385.9</v>
      </c>
      <c r="K102" s="130" t="s">
        <v>204</v>
      </c>
      <c r="L102" s="28">
        <f t="shared" si="3"/>
        <v>385.9</v>
      </c>
      <c r="M102" s="123">
        <v>14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6"/>
      <c r="AX102" s="6"/>
    </row>
    <row r="103" spans="1:50" ht="15">
      <c r="A103" s="68" t="s">
        <v>201</v>
      </c>
      <c r="B103" s="88">
        <f t="shared" si="2"/>
        <v>1</v>
      </c>
      <c r="C103" s="26">
        <v>3972</v>
      </c>
      <c r="D103" s="26" t="s">
        <v>318</v>
      </c>
      <c r="E103" s="89" t="s">
        <v>321</v>
      </c>
      <c r="F103" s="128" t="s">
        <v>204</v>
      </c>
      <c r="G103" s="133">
        <v>3001013</v>
      </c>
      <c r="H103" s="129">
        <v>41774</v>
      </c>
      <c r="I103" s="27">
        <v>41788</v>
      </c>
      <c r="J103" s="28">
        <v>-1435.77</v>
      </c>
      <c r="K103" s="130" t="s">
        <v>204</v>
      </c>
      <c r="L103" s="28">
        <f t="shared" si="3"/>
        <v>1435.77</v>
      </c>
      <c r="M103" s="123">
        <v>14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6"/>
      <c r="AX103" s="6"/>
    </row>
    <row r="104" spans="1:50" ht="15">
      <c r="A104" s="68" t="s">
        <v>201</v>
      </c>
      <c r="B104" s="88">
        <f t="shared" si="2"/>
        <v>1</v>
      </c>
      <c r="C104" s="26">
        <v>3972</v>
      </c>
      <c r="D104" s="26" t="s">
        <v>318</v>
      </c>
      <c r="E104" s="89" t="s">
        <v>322</v>
      </c>
      <c r="F104" s="128" t="s">
        <v>204</v>
      </c>
      <c r="G104" s="133">
        <v>3001011</v>
      </c>
      <c r="H104" s="129">
        <v>41774</v>
      </c>
      <c r="I104" s="27">
        <v>41788</v>
      </c>
      <c r="J104" s="28">
        <v>-794.5</v>
      </c>
      <c r="K104" s="130" t="s">
        <v>204</v>
      </c>
      <c r="L104" s="28">
        <f t="shared" si="3"/>
        <v>794.5</v>
      </c>
      <c r="M104" s="123">
        <v>14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6"/>
      <c r="AX104" s="6"/>
    </row>
    <row r="105" spans="1:50" ht="15">
      <c r="A105" s="68" t="s">
        <v>201</v>
      </c>
      <c r="B105" s="88">
        <f t="shared" si="2"/>
        <v>1</v>
      </c>
      <c r="C105" s="26">
        <v>4003</v>
      </c>
      <c r="D105" s="26" t="s">
        <v>323</v>
      </c>
      <c r="E105" s="89" t="s">
        <v>324</v>
      </c>
      <c r="F105" s="128" t="s">
        <v>204</v>
      </c>
      <c r="G105" s="133">
        <v>3000669</v>
      </c>
      <c r="H105" s="129">
        <v>41738</v>
      </c>
      <c r="I105" s="27">
        <v>41746</v>
      </c>
      <c r="J105" s="28">
        <v>-1519.76</v>
      </c>
      <c r="K105" s="130" t="s">
        <v>204</v>
      </c>
      <c r="L105" s="28">
        <f t="shared" si="3"/>
        <v>1519.76</v>
      </c>
      <c r="M105" s="123">
        <v>8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6"/>
      <c r="AX105" s="6"/>
    </row>
    <row r="106" spans="1:50" ht="15">
      <c r="A106" s="68" t="s">
        <v>201</v>
      </c>
      <c r="B106" s="88">
        <f t="shared" si="2"/>
        <v>1</v>
      </c>
      <c r="C106" s="26">
        <v>4003</v>
      </c>
      <c r="D106" s="26" t="s">
        <v>323</v>
      </c>
      <c r="E106" s="89" t="s">
        <v>325</v>
      </c>
      <c r="F106" s="128" t="s">
        <v>204</v>
      </c>
      <c r="G106" s="133">
        <v>3000860</v>
      </c>
      <c r="H106" s="129">
        <v>41765</v>
      </c>
      <c r="I106" s="27">
        <v>41767</v>
      </c>
      <c r="J106" s="28">
        <v>-2269.35</v>
      </c>
      <c r="K106" s="130" t="s">
        <v>204</v>
      </c>
      <c r="L106" s="28">
        <f t="shared" si="3"/>
        <v>2269.35</v>
      </c>
      <c r="M106" s="123">
        <v>2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6"/>
      <c r="AX106" s="6"/>
    </row>
    <row r="107" spans="1:50" ht="15">
      <c r="A107" s="68" t="s">
        <v>201</v>
      </c>
      <c r="B107" s="88">
        <f t="shared" si="2"/>
        <v>1</v>
      </c>
      <c r="C107" s="26">
        <v>4569</v>
      </c>
      <c r="D107" s="26" t="s">
        <v>326</v>
      </c>
      <c r="E107" s="89" t="s">
        <v>327</v>
      </c>
      <c r="F107" s="128" t="s">
        <v>204</v>
      </c>
      <c r="G107" s="133">
        <v>3000923</v>
      </c>
      <c r="H107" s="129">
        <v>41767</v>
      </c>
      <c r="I107" s="27">
        <v>41781</v>
      </c>
      <c r="J107" s="28">
        <v>-97.51</v>
      </c>
      <c r="K107" s="130" t="s">
        <v>204</v>
      </c>
      <c r="L107" s="28">
        <f t="shared" si="3"/>
        <v>97.51</v>
      </c>
      <c r="M107" s="123">
        <v>14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6"/>
      <c r="AX107" s="6"/>
    </row>
    <row r="108" spans="1:50" ht="15">
      <c r="A108" s="68" t="s">
        <v>201</v>
      </c>
      <c r="B108" s="88">
        <f t="shared" si="2"/>
        <v>1</v>
      </c>
      <c r="C108" s="26">
        <v>4820</v>
      </c>
      <c r="D108" s="26" t="s">
        <v>328</v>
      </c>
      <c r="E108" s="89" t="s">
        <v>329</v>
      </c>
      <c r="F108" s="128" t="s">
        <v>204</v>
      </c>
      <c r="G108" s="133">
        <v>3000783</v>
      </c>
      <c r="H108" s="129">
        <v>41726</v>
      </c>
      <c r="I108" s="27">
        <v>41789</v>
      </c>
      <c r="J108" s="28">
        <v>-1703.02</v>
      </c>
      <c r="K108" s="130" t="s">
        <v>204</v>
      </c>
      <c r="L108" s="28">
        <f t="shared" si="3"/>
        <v>1703.02</v>
      </c>
      <c r="M108" s="123">
        <v>63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6"/>
      <c r="AX108" s="6"/>
    </row>
    <row r="109" spans="1:50" ht="15">
      <c r="A109" s="68" t="s">
        <v>201</v>
      </c>
      <c r="B109" s="88">
        <f t="shared" si="2"/>
        <v>1</v>
      </c>
      <c r="C109" s="26">
        <v>4820</v>
      </c>
      <c r="D109" s="26" t="s">
        <v>328</v>
      </c>
      <c r="E109" s="89" t="s">
        <v>330</v>
      </c>
      <c r="F109" s="128" t="s">
        <v>204</v>
      </c>
      <c r="G109" s="133">
        <v>3001014</v>
      </c>
      <c r="H109" s="129">
        <v>41771</v>
      </c>
      <c r="I109" s="27">
        <v>41795</v>
      </c>
      <c r="J109" s="28">
        <v>-3329.95</v>
      </c>
      <c r="K109" s="130" t="s">
        <v>204</v>
      </c>
      <c r="L109" s="28">
        <f t="shared" si="3"/>
        <v>3329.95</v>
      </c>
      <c r="M109" s="123">
        <v>24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6"/>
      <c r="AX109" s="6"/>
    </row>
    <row r="110" spans="1:50" ht="15">
      <c r="A110" s="68" t="s">
        <v>201</v>
      </c>
      <c r="B110" s="88">
        <f t="shared" si="2"/>
        <v>1</v>
      </c>
      <c r="C110" s="26">
        <v>4826</v>
      </c>
      <c r="D110" s="26" t="s">
        <v>331</v>
      </c>
      <c r="E110" s="89" t="s">
        <v>332</v>
      </c>
      <c r="F110" s="128" t="s">
        <v>204</v>
      </c>
      <c r="G110" s="133">
        <v>3000639</v>
      </c>
      <c r="H110" s="129">
        <v>41732</v>
      </c>
      <c r="I110" s="27">
        <v>41746</v>
      </c>
      <c r="J110" s="28">
        <v>-86.1</v>
      </c>
      <c r="K110" s="130" t="s">
        <v>204</v>
      </c>
      <c r="L110" s="28">
        <f t="shared" si="3"/>
        <v>86.1</v>
      </c>
      <c r="M110" s="123">
        <v>14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6"/>
      <c r="AX110" s="6"/>
    </row>
    <row r="111" spans="1:50" ht="15">
      <c r="A111" s="68" t="s">
        <v>201</v>
      </c>
      <c r="B111" s="88">
        <f t="shared" si="2"/>
        <v>1</v>
      </c>
      <c r="C111" s="26">
        <v>5585</v>
      </c>
      <c r="D111" s="26" t="s">
        <v>333</v>
      </c>
      <c r="E111" s="89" t="s">
        <v>334</v>
      </c>
      <c r="F111" s="128" t="s">
        <v>335</v>
      </c>
      <c r="G111" s="133">
        <v>2900324</v>
      </c>
      <c r="H111" s="129">
        <v>41743</v>
      </c>
      <c r="I111" s="27">
        <v>41746</v>
      </c>
      <c r="J111" s="28">
        <v>-4582.44</v>
      </c>
      <c r="K111" s="130" t="s">
        <v>204</v>
      </c>
      <c r="L111" s="28">
        <f t="shared" si="3"/>
        <v>4582.44</v>
      </c>
      <c r="M111" s="123">
        <v>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6"/>
      <c r="AX111" s="6"/>
    </row>
    <row r="112" spans="1:50" ht="15">
      <c r="A112" s="68" t="s">
        <v>201</v>
      </c>
      <c r="B112" s="88">
        <f t="shared" si="2"/>
        <v>1</v>
      </c>
      <c r="C112" s="26">
        <v>5585</v>
      </c>
      <c r="D112" s="26" t="s">
        <v>333</v>
      </c>
      <c r="E112" s="89" t="s">
        <v>334</v>
      </c>
      <c r="F112" s="128" t="s">
        <v>336</v>
      </c>
      <c r="G112" s="133">
        <v>2900325</v>
      </c>
      <c r="H112" s="129">
        <v>41743</v>
      </c>
      <c r="I112" s="27">
        <v>41746</v>
      </c>
      <c r="J112" s="28">
        <v>-4084.7</v>
      </c>
      <c r="K112" s="130" t="s">
        <v>204</v>
      </c>
      <c r="L112" s="28">
        <f t="shared" si="3"/>
        <v>4084.7</v>
      </c>
      <c r="M112" s="123">
        <v>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6"/>
      <c r="AX112" s="6"/>
    </row>
    <row r="113" spans="1:50" ht="15">
      <c r="A113" s="68" t="s">
        <v>201</v>
      </c>
      <c r="B113" s="88">
        <f t="shared" si="2"/>
        <v>1</v>
      </c>
      <c r="C113" s="26">
        <v>5585</v>
      </c>
      <c r="D113" s="26" t="s">
        <v>333</v>
      </c>
      <c r="E113" s="89" t="s">
        <v>337</v>
      </c>
      <c r="F113" s="128" t="s">
        <v>204</v>
      </c>
      <c r="G113" s="133">
        <v>3000907</v>
      </c>
      <c r="H113" s="129">
        <v>41754</v>
      </c>
      <c r="I113" s="27">
        <v>41781</v>
      </c>
      <c r="J113" s="28">
        <v>-26995.46</v>
      </c>
      <c r="K113" s="130" t="s">
        <v>204</v>
      </c>
      <c r="L113" s="28">
        <f t="shared" si="3"/>
        <v>26995.46</v>
      </c>
      <c r="M113" s="123">
        <v>27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6"/>
      <c r="AX113" s="6"/>
    </row>
    <row r="114" spans="1:50" ht="15">
      <c r="A114" s="68" t="s">
        <v>201</v>
      </c>
      <c r="B114" s="88">
        <f t="shared" si="2"/>
        <v>1</v>
      </c>
      <c r="C114" s="26">
        <v>5745</v>
      </c>
      <c r="D114" s="26" t="s">
        <v>338</v>
      </c>
      <c r="E114" s="89" t="s">
        <v>339</v>
      </c>
      <c r="F114" s="128" t="s">
        <v>204</v>
      </c>
      <c r="G114" s="133">
        <v>3000665</v>
      </c>
      <c r="H114" s="129">
        <v>41731</v>
      </c>
      <c r="I114" s="27">
        <v>41746</v>
      </c>
      <c r="J114" s="28">
        <v>-1917.92</v>
      </c>
      <c r="K114" s="130" t="s">
        <v>204</v>
      </c>
      <c r="L114" s="28">
        <f t="shared" si="3"/>
        <v>1917.92</v>
      </c>
      <c r="M114" s="123">
        <v>15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6"/>
      <c r="AX114" s="6"/>
    </row>
    <row r="115" spans="1:50" ht="15">
      <c r="A115" s="68" t="s">
        <v>201</v>
      </c>
      <c r="B115" s="88">
        <f t="shared" si="2"/>
        <v>1</v>
      </c>
      <c r="C115" s="26">
        <v>5745</v>
      </c>
      <c r="D115" s="26" t="s">
        <v>338</v>
      </c>
      <c r="E115" s="89" t="s">
        <v>340</v>
      </c>
      <c r="F115" s="128" t="s">
        <v>204</v>
      </c>
      <c r="G115" s="133">
        <v>3000688</v>
      </c>
      <c r="H115" s="129">
        <v>41740</v>
      </c>
      <c r="I115" s="27">
        <v>41746</v>
      </c>
      <c r="J115" s="28">
        <v>-687.24</v>
      </c>
      <c r="K115" s="130" t="s">
        <v>204</v>
      </c>
      <c r="L115" s="28">
        <f t="shared" si="3"/>
        <v>687.24</v>
      </c>
      <c r="M115" s="123">
        <v>6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6"/>
      <c r="AX115" s="6"/>
    </row>
    <row r="116" spans="1:50" ht="15">
      <c r="A116" s="68" t="s">
        <v>201</v>
      </c>
      <c r="B116" s="88">
        <f t="shared" si="2"/>
        <v>1</v>
      </c>
      <c r="C116" s="26">
        <v>5745</v>
      </c>
      <c r="D116" s="26" t="s">
        <v>338</v>
      </c>
      <c r="E116" s="89" t="s">
        <v>341</v>
      </c>
      <c r="F116" s="128" t="s">
        <v>204</v>
      </c>
      <c r="G116" s="133">
        <v>3000689</v>
      </c>
      <c r="H116" s="129">
        <v>41739</v>
      </c>
      <c r="I116" s="27">
        <v>41746</v>
      </c>
      <c r="J116" s="28">
        <v>-864.75</v>
      </c>
      <c r="K116" s="130" t="s">
        <v>204</v>
      </c>
      <c r="L116" s="28">
        <f t="shared" si="3"/>
        <v>864.75</v>
      </c>
      <c r="M116" s="123">
        <v>7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6"/>
      <c r="AX116" s="6"/>
    </row>
    <row r="117" spans="1:50" ht="15">
      <c r="A117" s="68" t="s">
        <v>201</v>
      </c>
      <c r="B117" s="88">
        <f t="shared" si="2"/>
        <v>1</v>
      </c>
      <c r="C117" s="26">
        <v>5745</v>
      </c>
      <c r="D117" s="26" t="s">
        <v>338</v>
      </c>
      <c r="E117" s="89" t="s">
        <v>342</v>
      </c>
      <c r="F117" s="128" t="s">
        <v>204</v>
      </c>
      <c r="G117" s="133">
        <v>3000821</v>
      </c>
      <c r="H117" s="129">
        <v>41757</v>
      </c>
      <c r="I117" s="27">
        <v>41767</v>
      </c>
      <c r="J117" s="28">
        <v>-4265.1</v>
      </c>
      <c r="K117" s="130" t="s">
        <v>204</v>
      </c>
      <c r="L117" s="28">
        <f t="shared" si="3"/>
        <v>4265.1</v>
      </c>
      <c r="M117" s="123">
        <v>10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6"/>
      <c r="AX117" s="6"/>
    </row>
    <row r="118" spans="1:50" ht="15">
      <c r="A118" s="68" t="s">
        <v>201</v>
      </c>
      <c r="B118" s="88">
        <f t="shared" si="2"/>
        <v>1</v>
      </c>
      <c r="C118" s="26">
        <v>5745</v>
      </c>
      <c r="D118" s="26" t="s">
        <v>338</v>
      </c>
      <c r="E118" s="89" t="s">
        <v>343</v>
      </c>
      <c r="F118" s="128" t="s">
        <v>204</v>
      </c>
      <c r="G118" s="133">
        <v>3000956</v>
      </c>
      <c r="H118" s="129">
        <v>41768</v>
      </c>
      <c r="I118" s="27">
        <v>41781</v>
      </c>
      <c r="J118" s="28">
        <v>-1973.04</v>
      </c>
      <c r="K118" s="130" t="s">
        <v>204</v>
      </c>
      <c r="L118" s="28">
        <f t="shared" si="3"/>
        <v>1973.04</v>
      </c>
      <c r="M118" s="123">
        <v>13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6"/>
      <c r="AX118" s="6"/>
    </row>
    <row r="119" spans="1:50" ht="15">
      <c r="A119" s="68" t="s">
        <v>201</v>
      </c>
      <c r="B119" s="88">
        <f t="shared" si="2"/>
        <v>1</v>
      </c>
      <c r="C119" s="26">
        <v>5745</v>
      </c>
      <c r="D119" s="26" t="s">
        <v>338</v>
      </c>
      <c r="E119" s="89" t="s">
        <v>344</v>
      </c>
      <c r="F119" s="128" t="s">
        <v>204</v>
      </c>
      <c r="G119" s="133">
        <v>3000955</v>
      </c>
      <c r="H119" s="129">
        <v>41764</v>
      </c>
      <c r="I119" s="27">
        <v>41781</v>
      </c>
      <c r="J119" s="28">
        <v>-4347.39</v>
      </c>
      <c r="K119" s="130" t="s">
        <v>204</v>
      </c>
      <c r="L119" s="28">
        <f t="shared" si="3"/>
        <v>4347.39</v>
      </c>
      <c r="M119" s="123">
        <v>17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6"/>
      <c r="AX119" s="6"/>
    </row>
    <row r="120" spans="1:50" ht="15">
      <c r="A120" s="68" t="s">
        <v>201</v>
      </c>
      <c r="B120" s="88">
        <f t="shared" si="2"/>
        <v>1</v>
      </c>
      <c r="C120" s="26">
        <v>5817</v>
      </c>
      <c r="D120" s="26" t="s">
        <v>345</v>
      </c>
      <c r="E120" s="89" t="s">
        <v>346</v>
      </c>
      <c r="F120" s="128" t="s">
        <v>204</v>
      </c>
      <c r="G120" s="133">
        <v>3000959</v>
      </c>
      <c r="H120" s="129">
        <v>41761</v>
      </c>
      <c r="I120" s="27">
        <v>41781</v>
      </c>
      <c r="J120" s="28">
        <v>-800</v>
      </c>
      <c r="K120" s="130" t="s">
        <v>204</v>
      </c>
      <c r="L120" s="28">
        <f t="shared" si="3"/>
        <v>800</v>
      </c>
      <c r="M120" s="123">
        <v>20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6"/>
      <c r="AX120" s="6"/>
    </row>
    <row r="121" spans="1:50" ht="15">
      <c r="A121" s="68" t="s">
        <v>201</v>
      </c>
      <c r="B121" s="88">
        <f t="shared" si="2"/>
        <v>1</v>
      </c>
      <c r="C121" s="26">
        <v>6016</v>
      </c>
      <c r="D121" s="26" t="s">
        <v>347</v>
      </c>
      <c r="E121" s="89" t="s">
        <v>348</v>
      </c>
      <c r="F121" s="128" t="s">
        <v>204</v>
      </c>
      <c r="G121" s="133">
        <v>3000625</v>
      </c>
      <c r="H121" s="129">
        <v>41731</v>
      </c>
      <c r="I121" s="27">
        <v>41739</v>
      </c>
      <c r="J121" s="28">
        <v>-703.46</v>
      </c>
      <c r="K121" s="130" t="s">
        <v>204</v>
      </c>
      <c r="L121" s="28">
        <f t="shared" si="3"/>
        <v>703.46</v>
      </c>
      <c r="M121" s="123">
        <v>8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6"/>
      <c r="AX121" s="6"/>
    </row>
    <row r="122" spans="1:50" ht="15">
      <c r="A122" s="68" t="s">
        <v>201</v>
      </c>
      <c r="B122" s="88">
        <f t="shared" si="2"/>
        <v>1</v>
      </c>
      <c r="C122" s="26">
        <v>6016</v>
      </c>
      <c r="D122" s="26" t="s">
        <v>347</v>
      </c>
      <c r="E122" s="89" t="s">
        <v>349</v>
      </c>
      <c r="F122" s="128" t="s">
        <v>204</v>
      </c>
      <c r="G122" s="133">
        <v>3000623</v>
      </c>
      <c r="H122" s="129">
        <v>41726</v>
      </c>
      <c r="I122" s="27">
        <v>41739</v>
      </c>
      <c r="J122" s="28">
        <v>-1133.61</v>
      </c>
      <c r="K122" s="130" t="s">
        <v>204</v>
      </c>
      <c r="L122" s="28">
        <f t="shared" si="3"/>
        <v>1133.61</v>
      </c>
      <c r="M122" s="123">
        <v>13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6"/>
      <c r="AX122" s="6"/>
    </row>
    <row r="123" spans="1:50" ht="15">
      <c r="A123" s="68" t="s">
        <v>201</v>
      </c>
      <c r="B123" s="88">
        <f t="shared" si="2"/>
        <v>1</v>
      </c>
      <c r="C123" s="26">
        <v>6016</v>
      </c>
      <c r="D123" s="26" t="s">
        <v>347</v>
      </c>
      <c r="E123" s="89" t="s">
        <v>350</v>
      </c>
      <c r="F123" s="128" t="s">
        <v>204</v>
      </c>
      <c r="G123" s="133">
        <v>3000878</v>
      </c>
      <c r="H123" s="129">
        <v>41761</v>
      </c>
      <c r="I123" s="27">
        <v>41774</v>
      </c>
      <c r="J123" s="28">
        <v>-260</v>
      </c>
      <c r="K123" s="130" t="s">
        <v>204</v>
      </c>
      <c r="L123" s="28">
        <f t="shared" si="3"/>
        <v>260</v>
      </c>
      <c r="M123" s="123">
        <v>13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6"/>
      <c r="AX123" s="6"/>
    </row>
    <row r="124" spans="1:50" ht="15">
      <c r="A124" s="68" t="s">
        <v>201</v>
      </c>
      <c r="B124" s="88">
        <f t="shared" si="2"/>
        <v>1</v>
      </c>
      <c r="C124" s="26">
        <v>6016</v>
      </c>
      <c r="D124" s="26" t="s">
        <v>347</v>
      </c>
      <c r="E124" s="89" t="s">
        <v>351</v>
      </c>
      <c r="F124" s="128" t="s">
        <v>204</v>
      </c>
      <c r="G124" s="133">
        <v>3000879</v>
      </c>
      <c r="H124" s="129">
        <v>41761</v>
      </c>
      <c r="I124" s="27">
        <v>41774</v>
      </c>
      <c r="J124" s="28">
        <v>-214.4</v>
      </c>
      <c r="K124" s="130" t="s">
        <v>204</v>
      </c>
      <c r="L124" s="28">
        <f t="shared" si="3"/>
        <v>214.4</v>
      </c>
      <c r="M124" s="123">
        <v>13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6"/>
      <c r="AX124" s="6"/>
    </row>
    <row r="125" spans="1:50" ht="15">
      <c r="A125" s="68" t="s">
        <v>201</v>
      </c>
      <c r="B125" s="88">
        <f t="shared" si="2"/>
        <v>1</v>
      </c>
      <c r="C125" s="26">
        <v>6036</v>
      </c>
      <c r="D125" s="26" t="s">
        <v>352</v>
      </c>
      <c r="E125" s="89" t="s">
        <v>353</v>
      </c>
      <c r="F125" s="128" t="s">
        <v>204</v>
      </c>
      <c r="G125" s="133">
        <v>3000597</v>
      </c>
      <c r="H125" s="129">
        <v>41717</v>
      </c>
      <c r="I125" s="27">
        <v>41732</v>
      </c>
      <c r="J125" s="28">
        <v>-43.37</v>
      </c>
      <c r="K125" s="130" t="s">
        <v>204</v>
      </c>
      <c r="L125" s="28">
        <f t="shared" si="3"/>
        <v>43.37</v>
      </c>
      <c r="M125" s="123">
        <v>15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6"/>
      <c r="AX125" s="6"/>
    </row>
    <row r="126" spans="1:50" ht="15">
      <c r="A126" s="68" t="s">
        <v>201</v>
      </c>
      <c r="B126" s="88">
        <f t="shared" si="2"/>
        <v>1</v>
      </c>
      <c r="C126" s="26">
        <v>6036</v>
      </c>
      <c r="D126" s="26" t="s">
        <v>352</v>
      </c>
      <c r="E126" s="89" t="s">
        <v>354</v>
      </c>
      <c r="F126" s="128" t="s">
        <v>204</v>
      </c>
      <c r="G126" s="133">
        <v>3000598</v>
      </c>
      <c r="H126" s="129">
        <v>41717</v>
      </c>
      <c r="I126" s="27">
        <v>41732</v>
      </c>
      <c r="J126" s="28">
        <v>-43.37</v>
      </c>
      <c r="K126" s="130" t="s">
        <v>204</v>
      </c>
      <c r="L126" s="28">
        <f t="shared" si="3"/>
        <v>43.37</v>
      </c>
      <c r="M126" s="123">
        <v>15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6"/>
      <c r="AX126" s="6"/>
    </row>
    <row r="127" spans="1:50" ht="15">
      <c r="A127" s="68" t="s">
        <v>201</v>
      </c>
      <c r="B127" s="88">
        <f t="shared" si="2"/>
        <v>1</v>
      </c>
      <c r="C127" s="26">
        <v>6459</v>
      </c>
      <c r="D127" s="26" t="s">
        <v>355</v>
      </c>
      <c r="E127" s="89" t="s">
        <v>356</v>
      </c>
      <c r="F127" s="128" t="s">
        <v>204</v>
      </c>
      <c r="G127" s="133">
        <v>3000866</v>
      </c>
      <c r="H127" s="129">
        <v>41760</v>
      </c>
      <c r="I127" s="27">
        <v>41774</v>
      </c>
      <c r="J127" s="28">
        <v>-62.38</v>
      </c>
      <c r="K127" s="130" t="s">
        <v>204</v>
      </c>
      <c r="L127" s="28">
        <f t="shared" si="3"/>
        <v>62.38</v>
      </c>
      <c r="M127" s="123">
        <v>14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6"/>
      <c r="AX127" s="6"/>
    </row>
    <row r="128" spans="1:50" ht="15">
      <c r="A128" s="68" t="s">
        <v>201</v>
      </c>
      <c r="B128" s="88">
        <f t="shared" si="2"/>
        <v>1</v>
      </c>
      <c r="C128" s="26">
        <v>6459</v>
      </c>
      <c r="D128" s="26" t="s">
        <v>355</v>
      </c>
      <c r="E128" s="89" t="s">
        <v>357</v>
      </c>
      <c r="F128" s="128" t="s">
        <v>204</v>
      </c>
      <c r="G128" s="133">
        <v>3000876</v>
      </c>
      <c r="H128" s="129">
        <v>41752</v>
      </c>
      <c r="I128" s="27">
        <v>41774</v>
      </c>
      <c r="J128" s="28">
        <v>-152.26</v>
      </c>
      <c r="K128" s="130" t="s">
        <v>204</v>
      </c>
      <c r="L128" s="28">
        <f t="shared" si="3"/>
        <v>152.26</v>
      </c>
      <c r="M128" s="123">
        <v>22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6"/>
      <c r="AX128" s="6"/>
    </row>
    <row r="129" spans="1:50" ht="15">
      <c r="A129" s="68" t="s">
        <v>201</v>
      </c>
      <c r="B129" s="88">
        <f t="shared" si="2"/>
        <v>1</v>
      </c>
      <c r="C129" s="26">
        <v>6520</v>
      </c>
      <c r="D129" s="26" t="s">
        <v>358</v>
      </c>
      <c r="E129" s="89" t="s">
        <v>359</v>
      </c>
      <c r="F129" s="128" t="s">
        <v>204</v>
      </c>
      <c r="G129" s="133">
        <v>3000998</v>
      </c>
      <c r="H129" s="129">
        <v>41779</v>
      </c>
      <c r="I129" s="27">
        <v>41788</v>
      </c>
      <c r="J129" s="28">
        <v>-385.9</v>
      </c>
      <c r="K129" s="130" t="s">
        <v>204</v>
      </c>
      <c r="L129" s="28">
        <f t="shared" si="3"/>
        <v>385.9</v>
      </c>
      <c r="M129" s="123">
        <v>9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6"/>
      <c r="AX129" s="6"/>
    </row>
    <row r="130" spans="1:50" ht="15">
      <c r="A130" s="68" t="s">
        <v>201</v>
      </c>
      <c r="B130" s="88">
        <f t="shared" si="2"/>
        <v>1</v>
      </c>
      <c r="C130" s="26">
        <v>6535</v>
      </c>
      <c r="D130" s="26" t="s">
        <v>360</v>
      </c>
      <c r="E130" s="89" t="s">
        <v>361</v>
      </c>
      <c r="F130" s="128" t="s">
        <v>204</v>
      </c>
      <c r="G130" s="133">
        <v>3000662</v>
      </c>
      <c r="H130" s="129">
        <v>41737</v>
      </c>
      <c r="I130" s="27">
        <v>41760</v>
      </c>
      <c r="J130" s="28">
        <v>-1353</v>
      </c>
      <c r="K130" s="130" t="s">
        <v>260</v>
      </c>
      <c r="L130" s="28">
        <f t="shared" si="3"/>
        <v>1353</v>
      </c>
      <c r="M130" s="123">
        <v>23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6"/>
      <c r="AX130" s="6"/>
    </row>
    <row r="131" spans="1:50" ht="15">
      <c r="A131" s="68" t="s">
        <v>201</v>
      </c>
      <c r="B131" s="88">
        <f t="shared" si="2"/>
        <v>1</v>
      </c>
      <c r="C131" s="26">
        <v>6535</v>
      </c>
      <c r="D131" s="26" t="s">
        <v>360</v>
      </c>
      <c r="E131" s="89" t="s">
        <v>362</v>
      </c>
      <c r="F131" s="128" t="s">
        <v>204</v>
      </c>
      <c r="G131" s="133">
        <v>3000663</v>
      </c>
      <c r="H131" s="129">
        <v>41737</v>
      </c>
      <c r="I131" s="27">
        <v>41760</v>
      </c>
      <c r="J131" s="28">
        <v>-707.25</v>
      </c>
      <c r="K131" s="130" t="s">
        <v>260</v>
      </c>
      <c r="L131" s="28">
        <f t="shared" si="3"/>
        <v>707.25</v>
      </c>
      <c r="M131" s="123">
        <v>23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6"/>
      <c r="AX131" s="6"/>
    </row>
    <row r="132" spans="1:50" ht="15">
      <c r="A132" s="68" t="s">
        <v>201</v>
      </c>
      <c r="B132" s="88">
        <f t="shared" si="2"/>
        <v>1</v>
      </c>
      <c r="C132" s="26">
        <v>6535</v>
      </c>
      <c r="D132" s="26" t="s">
        <v>360</v>
      </c>
      <c r="E132" s="89" t="s">
        <v>363</v>
      </c>
      <c r="F132" s="128" t="s">
        <v>204</v>
      </c>
      <c r="G132" s="133">
        <v>3000664</v>
      </c>
      <c r="H132" s="129">
        <v>41737</v>
      </c>
      <c r="I132" s="27">
        <v>41760</v>
      </c>
      <c r="J132" s="28">
        <v>-707.25</v>
      </c>
      <c r="K132" s="130" t="s">
        <v>260</v>
      </c>
      <c r="L132" s="28">
        <f t="shared" si="3"/>
        <v>707.25</v>
      </c>
      <c r="M132" s="123">
        <v>23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6"/>
      <c r="AX132" s="6"/>
    </row>
    <row r="133" spans="1:50" ht="15">
      <c r="A133" s="68" t="s">
        <v>201</v>
      </c>
      <c r="B133" s="88">
        <f t="shared" si="2"/>
        <v>1</v>
      </c>
      <c r="C133" s="26">
        <v>6535</v>
      </c>
      <c r="D133" s="26" t="s">
        <v>360</v>
      </c>
      <c r="E133" s="89" t="s">
        <v>364</v>
      </c>
      <c r="F133" s="128" t="s">
        <v>204</v>
      </c>
      <c r="G133" s="133">
        <v>3000990</v>
      </c>
      <c r="H133" s="129">
        <v>41779</v>
      </c>
      <c r="I133" s="27">
        <v>41788</v>
      </c>
      <c r="J133" s="28">
        <v>-1420.65</v>
      </c>
      <c r="K133" s="130" t="s">
        <v>204</v>
      </c>
      <c r="L133" s="28">
        <f t="shared" si="3"/>
        <v>1420.65</v>
      </c>
      <c r="M133" s="123">
        <v>9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6"/>
      <c r="AX133" s="6"/>
    </row>
    <row r="134" spans="1:50" ht="15">
      <c r="A134" s="68" t="s">
        <v>201</v>
      </c>
      <c r="B134" s="88">
        <f t="shared" si="2"/>
        <v>1</v>
      </c>
      <c r="C134" s="26">
        <v>6535</v>
      </c>
      <c r="D134" s="26" t="s">
        <v>360</v>
      </c>
      <c r="E134" s="89" t="s">
        <v>365</v>
      </c>
      <c r="F134" s="128" t="s">
        <v>204</v>
      </c>
      <c r="G134" s="133">
        <v>3000991</v>
      </c>
      <c r="H134" s="129">
        <v>41759</v>
      </c>
      <c r="I134" s="27">
        <v>41788</v>
      </c>
      <c r="J134" s="28">
        <v>-707.25</v>
      </c>
      <c r="K134" s="130" t="s">
        <v>204</v>
      </c>
      <c r="L134" s="28">
        <f t="shared" si="3"/>
        <v>707.25</v>
      </c>
      <c r="M134" s="123">
        <v>29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6"/>
      <c r="AX134" s="6"/>
    </row>
    <row r="135" spans="1:50" ht="15">
      <c r="A135" s="68" t="s">
        <v>201</v>
      </c>
      <c r="B135" s="88">
        <f t="shared" si="2"/>
        <v>1</v>
      </c>
      <c r="C135" s="26">
        <v>6535</v>
      </c>
      <c r="D135" s="26" t="s">
        <v>360</v>
      </c>
      <c r="E135" s="89" t="s">
        <v>366</v>
      </c>
      <c r="F135" s="128" t="s">
        <v>204</v>
      </c>
      <c r="G135" s="133">
        <v>3000992</v>
      </c>
      <c r="H135" s="129">
        <v>41759</v>
      </c>
      <c r="I135" s="27">
        <v>41788</v>
      </c>
      <c r="J135" s="28">
        <v>-707.25</v>
      </c>
      <c r="K135" s="130" t="s">
        <v>204</v>
      </c>
      <c r="L135" s="28">
        <f t="shared" si="3"/>
        <v>707.25</v>
      </c>
      <c r="M135" s="123">
        <v>29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6"/>
      <c r="AX135" s="6"/>
    </row>
    <row r="136" spans="1:50" ht="15">
      <c r="A136" s="68" t="s">
        <v>201</v>
      </c>
      <c r="B136" s="88">
        <f t="shared" si="2"/>
        <v>1</v>
      </c>
      <c r="C136" s="26">
        <v>6542</v>
      </c>
      <c r="D136" s="26" t="s">
        <v>367</v>
      </c>
      <c r="E136" s="89" t="s">
        <v>368</v>
      </c>
      <c r="F136" s="128" t="s">
        <v>204</v>
      </c>
      <c r="G136" s="133">
        <v>3000690</v>
      </c>
      <c r="H136" s="129">
        <v>41739</v>
      </c>
      <c r="I136" s="27">
        <v>41746</v>
      </c>
      <c r="J136" s="28">
        <v>-1107</v>
      </c>
      <c r="K136" s="130" t="s">
        <v>204</v>
      </c>
      <c r="L136" s="28">
        <f t="shared" si="3"/>
        <v>1107</v>
      </c>
      <c r="M136" s="123">
        <v>7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6"/>
      <c r="AX136" s="6"/>
    </row>
    <row r="137" spans="1:50" ht="15">
      <c r="A137" s="68" t="s">
        <v>201</v>
      </c>
      <c r="B137" s="88">
        <f t="shared" si="2"/>
        <v>1</v>
      </c>
      <c r="C137" s="26">
        <v>6542</v>
      </c>
      <c r="D137" s="26" t="s">
        <v>367</v>
      </c>
      <c r="E137" s="89" t="s">
        <v>369</v>
      </c>
      <c r="F137" s="128" t="s">
        <v>204</v>
      </c>
      <c r="G137" s="133">
        <v>3000942</v>
      </c>
      <c r="H137" s="129">
        <v>41769</v>
      </c>
      <c r="I137" s="27">
        <v>41781</v>
      </c>
      <c r="J137" s="28">
        <v>-1107</v>
      </c>
      <c r="K137" s="130" t="s">
        <v>204</v>
      </c>
      <c r="L137" s="28">
        <f t="shared" si="3"/>
        <v>1107</v>
      </c>
      <c r="M137" s="123">
        <v>12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6"/>
      <c r="AX137" s="6"/>
    </row>
    <row r="138" spans="1:50" ht="15">
      <c r="A138" s="68" t="s">
        <v>201</v>
      </c>
      <c r="B138" s="88">
        <f t="shared" si="2"/>
        <v>1</v>
      </c>
      <c r="C138" s="26">
        <v>6549</v>
      </c>
      <c r="D138" s="26" t="s">
        <v>370</v>
      </c>
      <c r="E138" s="89" t="s">
        <v>371</v>
      </c>
      <c r="F138" s="128" t="s">
        <v>204</v>
      </c>
      <c r="G138" s="133">
        <v>3000596</v>
      </c>
      <c r="H138" s="129">
        <v>41716</v>
      </c>
      <c r="I138" s="27">
        <v>41732</v>
      </c>
      <c r="J138" s="28">
        <v>-1614</v>
      </c>
      <c r="K138" s="130" t="s">
        <v>204</v>
      </c>
      <c r="L138" s="28">
        <f t="shared" si="3"/>
        <v>1614</v>
      </c>
      <c r="M138" s="123">
        <v>16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6"/>
      <c r="AX138" s="6"/>
    </row>
    <row r="139" spans="1:50" ht="15">
      <c r="A139" s="68" t="s">
        <v>201</v>
      </c>
      <c r="B139" s="88">
        <f t="shared" si="2"/>
        <v>1</v>
      </c>
      <c r="C139" s="26">
        <v>6549</v>
      </c>
      <c r="D139" s="26" t="s">
        <v>370</v>
      </c>
      <c r="E139" s="89" t="s">
        <v>372</v>
      </c>
      <c r="F139" s="128" t="s">
        <v>204</v>
      </c>
      <c r="G139" s="133">
        <v>3000595</v>
      </c>
      <c r="H139" s="129">
        <v>41716</v>
      </c>
      <c r="I139" s="27">
        <v>41732</v>
      </c>
      <c r="J139" s="28">
        <v>-367.68</v>
      </c>
      <c r="K139" s="130" t="s">
        <v>204</v>
      </c>
      <c r="L139" s="28">
        <f t="shared" si="3"/>
        <v>367.68</v>
      </c>
      <c r="M139" s="123">
        <v>16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6"/>
      <c r="AX139" s="6"/>
    </row>
    <row r="140" spans="1:50" ht="15">
      <c r="A140" s="68" t="s">
        <v>201</v>
      </c>
      <c r="B140" s="88">
        <f t="shared" si="2"/>
        <v>1</v>
      </c>
      <c r="C140" s="26">
        <v>6549</v>
      </c>
      <c r="D140" s="26" t="s">
        <v>370</v>
      </c>
      <c r="E140" s="89" t="s">
        <v>373</v>
      </c>
      <c r="F140" s="128" t="s">
        <v>204</v>
      </c>
      <c r="G140" s="133">
        <v>3000751</v>
      </c>
      <c r="H140" s="129">
        <v>41746</v>
      </c>
      <c r="I140" s="27">
        <v>41760</v>
      </c>
      <c r="J140" s="28">
        <v>-426.76</v>
      </c>
      <c r="K140" s="130" t="s">
        <v>204</v>
      </c>
      <c r="L140" s="28">
        <f t="shared" si="3"/>
        <v>426.76</v>
      </c>
      <c r="M140" s="123">
        <v>14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6"/>
      <c r="AX140" s="6"/>
    </row>
    <row r="141" spans="1:50" ht="15">
      <c r="A141" s="68" t="s">
        <v>201</v>
      </c>
      <c r="B141" s="88">
        <f t="shared" si="2"/>
        <v>1</v>
      </c>
      <c r="C141" s="26">
        <v>6549</v>
      </c>
      <c r="D141" s="26" t="s">
        <v>370</v>
      </c>
      <c r="E141" s="89" t="s">
        <v>374</v>
      </c>
      <c r="F141" s="128" t="s">
        <v>204</v>
      </c>
      <c r="G141" s="133">
        <v>3000750</v>
      </c>
      <c r="H141" s="129">
        <v>41746</v>
      </c>
      <c r="I141" s="27">
        <v>41760</v>
      </c>
      <c r="J141" s="28">
        <v>-2716.85</v>
      </c>
      <c r="K141" s="130" t="s">
        <v>204</v>
      </c>
      <c r="L141" s="28">
        <f t="shared" si="3"/>
        <v>2716.85</v>
      </c>
      <c r="M141" s="123">
        <v>14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6"/>
      <c r="AX141" s="6"/>
    </row>
    <row r="142" spans="1:50" ht="15">
      <c r="A142" s="68" t="s">
        <v>201</v>
      </c>
      <c r="B142" s="88">
        <f aca="true" t="shared" si="4" ref="B142:B205">IF(C142&gt;0,1,0)</f>
        <v>1</v>
      </c>
      <c r="C142" s="26">
        <v>6572</v>
      </c>
      <c r="D142" s="26" t="s">
        <v>375</v>
      </c>
      <c r="E142" s="89" t="s">
        <v>376</v>
      </c>
      <c r="F142" s="128" t="s">
        <v>204</v>
      </c>
      <c r="G142" s="133">
        <v>3000577</v>
      </c>
      <c r="H142" s="129">
        <v>41722</v>
      </c>
      <c r="I142" s="27">
        <v>41732</v>
      </c>
      <c r="J142" s="28">
        <v>-129.15</v>
      </c>
      <c r="K142" s="130" t="s">
        <v>204</v>
      </c>
      <c r="L142" s="28">
        <f t="shared" si="3"/>
        <v>129.15</v>
      </c>
      <c r="M142" s="123">
        <v>10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6"/>
      <c r="AX142" s="6"/>
    </row>
    <row r="143" spans="1:50" ht="15">
      <c r="A143" s="68" t="s">
        <v>201</v>
      </c>
      <c r="B143" s="88">
        <f t="shared" si="4"/>
        <v>1</v>
      </c>
      <c r="C143" s="26">
        <v>6572</v>
      </c>
      <c r="D143" s="26" t="s">
        <v>375</v>
      </c>
      <c r="E143" s="89" t="s">
        <v>377</v>
      </c>
      <c r="F143" s="128" t="s">
        <v>204</v>
      </c>
      <c r="G143" s="133">
        <v>3000653</v>
      </c>
      <c r="H143" s="129">
        <v>41726</v>
      </c>
      <c r="I143" s="27">
        <v>41746</v>
      </c>
      <c r="J143" s="28">
        <v>-2152.5</v>
      </c>
      <c r="K143" s="130" t="s">
        <v>204</v>
      </c>
      <c r="L143" s="28">
        <f aca="true" t="shared" si="5" ref="L143:L206">J143*-1</f>
        <v>2152.5</v>
      </c>
      <c r="M143" s="123">
        <v>20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6"/>
      <c r="AX143" s="6"/>
    </row>
    <row r="144" spans="1:50" ht="15">
      <c r="A144" s="68" t="s">
        <v>201</v>
      </c>
      <c r="B144" s="88">
        <f t="shared" si="4"/>
        <v>1</v>
      </c>
      <c r="C144" s="26">
        <v>6572</v>
      </c>
      <c r="D144" s="26" t="s">
        <v>375</v>
      </c>
      <c r="E144" s="89" t="s">
        <v>378</v>
      </c>
      <c r="F144" s="128" t="s">
        <v>204</v>
      </c>
      <c r="G144" s="133">
        <v>3000925</v>
      </c>
      <c r="H144" s="129">
        <v>41767</v>
      </c>
      <c r="I144" s="27">
        <v>41781</v>
      </c>
      <c r="J144" s="28">
        <v>-134.69</v>
      </c>
      <c r="K144" s="130" t="s">
        <v>204</v>
      </c>
      <c r="L144" s="28">
        <f t="shared" si="5"/>
        <v>134.69</v>
      </c>
      <c r="M144" s="123">
        <v>14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6"/>
      <c r="AX144" s="6"/>
    </row>
    <row r="145" spans="1:50" ht="15">
      <c r="A145" s="68" t="s">
        <v>201</v>
      </c>
      <c r="B145" s="88">
        <f t="shared" si="4"/>
        <v>1</v>
      </c>
      <c r="C145" s="26">
        <v>6572</v>
      </c>
      <c r="D145" s="26" t="s">
        <v>375</v>
      </c>
      <c r="E145" s="89" t="s">
        <v>379</v>
      </c>
      <c r="F145" s="128" t="s">
        <v>204</v>
      </c>
      <c r="G145" s="133">
        <v>3000929</v>
      </c>
      <c r="H145" s="129">
        <v>41767</v>
      </c>
      <c r="I145" s="27">
        <v>41781</v>
      </c>
      <c r="J145" s="28">
        <v>-806.57</v>
      </c>
      <c r="K145" s="130" t="s">
        <v>204</v>
      </c>
      <c r="L145" s="28">
        <f t="shared" si="5"/>
        <v>806.57</v>
      </c>
      <c r="M145" s="123">
        <v>14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6"/>
      <c r="AX145" s="6"/>
    </row>
    <row r="146" spans="1:50" ht="15">
      <c r="A146" s="68" t="s">
        <v>201</v>
      </c>
      <c r="B146" s="88">
        <f t="shared" si="4"/>
        <v>1</v>
      </c>
      <c r="C146" s="26">
        <v>6572</v>
      </c>
      <c r="D146" s="26" t="s">
        <v>375</v>
      </c>
      <c r="E146" s="89" t="s">
        <v>380</v>
      </c>
      <c r="F146" s="128" t="s">
        <v>204</v>
      </c>
      <c r="G146" s="133">
        <v>3000926</v>
      </c>
      <c r="H146" s="129">
        <v>41767</v>
      </c>
      <c r="I146" s="27">
        <v>41781</v>
      </c>
      <c r="J146" s="28">
        <v>-49.2</v>
      </c>
      <c r="K146" s="130" t="s">
        <v>204</v>
      </c>
      <c r="L146" s="28">
        <f t="shared" si="5"/>
        <v>49.2</v>
      </c>
      <c r="M146" s="123">
        <v>14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6"/>
      <c r="AX146" s="6"/>
    </row>
    <row r="147" spans="1:50" ht="15">
      <c r="A147" s="68" t="s">
        <v>201</v>
      </c>
      <c r="B147" s="88">
        <f t="shared" si="4"/>
        <v>1</v>
      </c>
      <c r="C147" s="26">
        <v>6572</v>
      </c>
      <c r="D147" s="26" t="s">
        <v>375</v>
      </c>
      <c r="E147" s="89" t="s">
        <v>381</v>
      </c>
      <c r="F147" s="128" t="s">
        <v>204</v>
      </c>
      <c r="G147" s="133">
        <v>3000684</v>
      </c>
      <c r="H147" s="129">
        <v>41743</v>
      </c>
      <c r="I147" s="27">
        <v>41746</v>
      </c>
      <c r="J147" s="28">
        <v>-55.35</v>
      </c>
      <c r="K147" s="130" t="s">
        <v>204</v>
      </c>
      <c r="L147" s="28">
        <f t="shared" si="5"/>
        <v>55.35</v>
      </c>
      <c r="M147" s="123">
        <v>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6"/>
      <c r="AX147" s="6"/>
    </row>
    <row r="148" spans="1:50" ht="15">
      <c r="A148" s="68" t="s">
        <v>201</v>
      </c>
      <c r="B148" s="88">
        <f t="shared" si="4"/>
        <v>1</v>
      </c>
      <c r="C148" s="26">
        <v>6576</v>
      </c>
      <c r="D148" s="26" t="s">
        <v>382</v>
      </c>
      <c r="E148" s="89" t="s">
        <v>383</v>
      </c>
      <c r="F148" s="128" t="s">
        <v>204</v>
      </c>
      <c r="G148" s="133">
        <v>3000816</v>
      </c>
      <c r="H148" s="129">
        <v>41753</v>
      </c>
      <c r="I148" s="27">
        <v>41767</v>
      </c>
      <c r="J148" s="28">
        <v>-388.17</v>
      </c>
      <c r="K148" s="130" t="s">
        <v>204</v>
      </c>
      <c r="L148" s="28">
        <f t="shared" si="5"/>
        <v>388.17</v>
      </c>
      <c r="M148" s="123">
        <v>14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6"/>
      <c r="AX148" s="6"/>
    </row>
    <row r="149" spans="1:50" ht="15">
      <c r="A149" s="68" t="s">
        <v>201</v>
      </c>
      <c r="B149" s="88">
        <f t="shared" si="4"/>
        <v>1</v>
      </c>
      <c r="C149" s="26">
        <v>6576</v>
      </c>
      <c r="D149" s="26" t="s">
        <v>382</v>
      </c>
      <c r="E149" s="89" t="s">
        <v>384</v>
      </c>
      <c r="F149" s="128" t="s">
        <v>204</v>
      </c>
      <c r="G149" s="133">
        <v>3000812</v>
      </c>
      <c r="H149" s="129">
        <v>41753</v>
      </c>
      <c r="I149" s="27">
        <v>41767</v>
      </c>
      <c r="J149" s="28">
        <v>-772.44</v>
      </c>
      <c r="K149" s="130" t="s">
        <v>204</v>
      </c>
      <c r="L149" s="28">
        <f t="shared" si="5"/>
        <v>772.44</v>
      </c>
      <c r="M149" s="123">
        <v>14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6"/>
      <c r="AX149" s="6"/>
    </row>
    <row r="150" spans="1:50" ht="15">
      <c r="A150" s="68" t="s">
        <v>201</v>
      </c>
      <c r="B150" s="88">
        <f t="shared" si="4"/>
        <v>1</v>
      </c>
      <c r="C150" s="26">
        <v>6576</v>
      </c>
      <c r="D150" s="26" t="s">
        <v>382</v>
      </c>
      <c r="E150" s="89" t="s">
        <v>385</v>
      </c>
      <c r="F150" s="128" t="s">
        <v>204</v>
      </c>
      <c r="G150" s="133">
        <v>3000817</v>
      </c>
      <c r="H150" s="129">
        <v>41753</v>
      </c>
      <c r="I150" s="27">
        <v>41767</v>
      </c>
      <c r="J150" s="28">
        <v>-439.25</v>
      </c>
      <c r="K150" s="130" t="s">
        <v>204</v>
      </c>
      <c r="L150" s="28">
        <f t="shared" si="5"/>
        <v>439.25</v>
      </c>
      <c r="M150" s="123">
        <v>14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6"/>
      <c r="AX150" s="6"/>
    </row>
    <row r="151" spans="1:50" ht="15">
      <c r="A151" s="68" t="s">
        <v>201</v>
      </c>
      <c r="B151" s="88">
        <f t="shared" si="4"/>
        <v>1</v>
      </c>
      <c r="C151" s="26">
        <v>6576</v>
      </c>
      <c r="D151" s="26" t="s">
        <v>382</v>
      </c>
      <c r="E151" s="89" t="s">
        <v>386</v>
      </c>
      <c r="F151" s="128" t="s">
        <v>204</v>
      </c>
      <c r="G151" s="133">
        <v>3000818</v>
      </c>
      <c r="H151" s="129">
        <v>41753</v>
      </c>
      <c r="I151" s="27">
        <v>41767</v>
      </c>
      <c r="J151" s="28">
        <v>-6464.88</v>
      </c>
      <c r="K151" s="130" t="s">
        <v>204</v>
      </c>
      <c r="L151" s="28">
        <f t="shared" si="5"/>
        <v>6464.88</v>
      </c>
      <c r="M151" s="123">
        <v>14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6"/>
      <c r="AX151" s="6"/>
    </row>
    <row r="152" spans="1:50" ht="15">
      <c r="A152" s="68" t="s">
        <v>201</v>
      </c>
      <c r="B152" s="88">
        <f t="shared" si="4"/>
        <v>1</v>
      </c>
      <c r="C152" s="26">
        <v>6576</v>
      </c>
      <c r="D152" s="26" t="s">
        <v>382</v>
      </c>
      <c r="E152" s="89" t="s">
        <v>387</v>
      </c>
      <c r="F152" s="128" t="s">
        <v>204</v>
      </c>
      <c r="G152" s="133">
        <v>3000819</v>
      </c>
      <c r="H152" s="129">
        <v>41753</v>
      </c>
      <c r="I152" s="27">
        <v>41767</v>
      </c>
      <c r="J152" s="28">
        <v>-159.9</v>
      </c>
      <c r="K152" s="130" t="s">
        <v>204</v>
      </c>
      <c r="L152" s="28">
        <f t="shared" si="5"/>
        <v>159.9</v>
      </c>
      <c r="M152" s="123">
        <v>14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6"/>
      <c r="AX152" s="6"/>
    </row>
    <row r="153" spans="1:50" ht="15">
      <c r="A153" s="68" t="s">
        <v>201</v>
      </c>
      <c r="B153" s="88">
        <f t="shared" si="4"/>
        <v>1</v>
      </c>
      <c r="C153" s="26">
        <v>6576</v>
      </c>
      <c r="D153" s="26" t="s">
        <v>382</v>
      </c>
      <c r="E153" s="89" t="s">
        <v>388</v>
      </c>
      <c r="F153" s="128" t="s">
        <v>204</v>
      </c>
      <c r="G153" s="133">
        <v>3001015</v>
      </c>
      <c r="H153" s="129">
        <v>41775</v>
      </c>
      <c r="I153" s="27">
        <v>41788</v>
      </c>
      <c r="J153" s="28">
        <v>-414.51</v>
      </c>
      <c r="K153" s="130" t="s">
        <v>204</v>
      </c>
      <c r="L153" s="28">
        <f t="shared" si="5"/>
        <v>414.51</v>
      </c>
      <c r="M153" s="123">
        <v>13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6"/>
      <c r="AX153" s="6"/>
    </row>
    <row r="154" spans="1:50" ht="15">
      <c r="A154" s="68" t="s">
        <v>201</v>
      </c>
      <c r="B154" s="88">
        <f t="shared" si="4"/>
        <v>1</v>
      </c>
      <c r="C154" s="26">
        <v>6576</v>
      </c>
      <c r="D154" s="26" t="s">
        <v>382</v>
      </c>
      <c r="E154" s="89" t="s">
        <v>389</v>
      </c>
      <c r="F154" s="128" t="s">
        <v>204</v>
      </c>
      <c r="G154" s="133">
        <v>3001016</v>
      </c>
      <c r="H154" s="129">
        <v>41775</v>
      </c>
      <c r="I154" s="27">
        <v>41788</v>
      </c>
      <c r="J154" s="28">
        <v>-702.57</v>
      </c>
      <c r="K154" s="130" t="s">
        <v>204</v>
      </c>
      <c r="L154" s="28">
        <f t="shared" si="5"/>
        <v>702.57</v>
      </c>
      <c r="M154" s="123">
        <v>13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6"/>
      <c r="AX154" s="6"/>
    </row>
    <row r="155" spans="1:50" ht="15">
      <c r="A155" s="68" t="s">
        <v>201</v>
      </c>
      <c r="B155" s="88">
        <f t="shared" si="4"/>
        <v>1</v>
      </c>
      <c r="C155" s="26">
        <v>6576</v>
      </c>
      <c r="D155" s="26" t="s">
        <v>382</v>
      </c>
      <c r="E155" s="89" t="s">
        <v>390</v>
      </c>
      <c r="F155" s="128" t="s">
        <v>204</v>
      </c>
      <c r="G155" s="133">
        <v>3001019</v>
      </c>
      <c r="H155" s="129">
        <v>41775</v>
      </c>
      <c r="I155" s="27">
        <v>41788</v>
      </c>
      <c r="J155" s="28">
        <v>-1007.88</v>
      </c>
      <c r="K155" s="130" t="s">
        <v>204</v>
      </c>
      <c r="L155" s="28">
        <f t="shared" si="5"/>
        <v>1007.88</v>
      </c>
      <c r="M155" s="123">
        <v>13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6"/>
      <c r="AX155" s="6"/>
    </row>
    <row r="156" spans="1:50" ht="15">
      <c r="A156" s="68" t="s">
        <v>201</v>
      </c>
      <c r="B156" s="88">
        <f t="shared" si="4"/>
        <v>1</v>
      </c>
      <c r="C156" s="26">
        <v>6576</v>
      </c>
      <c r="D156" s="26" t="s">
        <v>382</v>
      </c>
      <c r="E156" s="89" t="s">
        <v>391</v>
      </c>
      <c r="F156" s="128" t="s">
        <v>204</v>
      </c>
      <c r="G156" s="133">
        <v>3001020</v>
      </c>
      <c r="H156" s="129">
        <v>41775</v>
      </c>
      <c r="I156" s="27">
        <v>41788</v>
      </c>
      <c r="J156" s="28">
        <v>-251.97</v>
      </c>
      <c r="K156" s="130" t="s">
        <v>204</v>
      </c>
      <c r="L156" s="28">
        <f t="shared" si="5"/>
        <v>251.97</v>
      </c>
      <c r="M156" s="123">
        <v>13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6"/>
      <c r="AX156" s="6"/>
    </row>
    <row r="157" spans="1:50" ht="15">
      <c r="A157" s="68" t="s">
        <v>201</v>
      </c>
      <c r="B157" s="88">
        <f t="shared" si="4"/>
        <v>1</v>
      </c>
      <c r="C157" s="26">
        <v>6621</v>
      </c>
      <c r="D157" s="26" t="s">
        <v>392</v>
      </c>
      <c r="E157" s="89" t="s">
        <v>393</v>
      </c>
      <c r="F157" s="128" t="s">
        <v>204</v>
      </c>
      <c r="G157" s="133">
        <v>3000851</v>
      </c>
      <c r="H157" s="129">
        <v>41751</v>
      </c>
      <c r="I157" s="27">
        <v>41767</v>
      </c>
      <c r="J157" s="28">
        <v>-59</v>
      </c>
      <c r="K157" s="130" t="s">
        <v>204</v>
      </c>
      <c r="L157" s="28">
        <f t="shared" si="5"/>
        <v>59</v>
      </c>
      <c r="M157" s="123">
        <v>16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6"/>
      <c r="AX157" s="6"/>
    </row>
    <row r="158" spans="1:50" ht="15">
      <c r="A158" s="68" t="s">
        <v>201</v>
      </c>
      <c r="B158" s="88">
        <f t="shared" si="4"/>
        <v>1</v>
      </c>
      <c r="C158" s="26">
        <v>6621</v>
      </c>
      <c r="D158" s="26" t="s">
        <v>392</v>
      </c>
      <c r="E158" s="89" t="s">
        <v>394</v>
      </c>
      <c r="F158" s="128" t="s">
        <v>204</v>
      </c>
      <c r="G158" s="133">
        <v>3000852</v>
      </c>
      <c r="H158" s="129">
        <v>41751</v>
      </c>
      <c r="I158" s="27">
        <v>41767</v>
      </c>
      <c r="J158" s="28">
        <v>-37.99</v>
      </c>
      <c r="K158" s="130" t="s">
        <v>204</v>
      </c>
      <c r="L158" s="28">
        <f t="shared" si="5"/>
        <v>37.99</v>
      </c>
      <c r="M158" s="123">
        <v>16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6"/>
      <c r="AX158" s="6"/>
    </row>
    <row r="159" spans="1:50" ht="15">
      <c r="A159" s="68" t="s">
        <v>201</v>
      </c>
      <c r="B159" s="88">
        <f t="shared" si="4"/>
        <v>1</v>
      </c>
      <c r="C159" s="26">
        <v>6621</v>
      </c>
      <c r="D159" s="26" t="s">
        <v>392</v>
      </c>
      <c r="E159" s="89" t="s">
        <v>395</v>
      </c>
      <c r="F159" s="128" t="s">
        <v>204</v>
      </c>
      <c r="G159" s="133">
        <v>3000850</v>
      </c>
      <c r="H159" s="129">
        <v>41751</v>
      </c>
      <c r="I159" s="27">
        <v>41767</v>
      </c>
      <c r="J159" s="28">
        <v>-1845</v>
      </c>
      <c r="K159" s="130" t="s">
        <v>204</v>
      </c>
      <c r="L159" s="28">
        <f t="shared" si="5"/>
        <v>1845</v>
      </c>
      <c r="M159" s="123">
        <v>16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6"/>
      <c r="AX159" s="6"/>
    </row>
    <row r="160" spans="1:50" ht="15">
      <c r="A160" s="68" t="s">
        <v>201</v>
      </c>
      <c r="B160" s="88">
        <f t="shared" si="4"/>
        <v>1</v>
      </c>
      <c r="C160" s="26">
        <v>6621</v>
      </c>
      <c r="D160" s="26" t="s">
        <v>392</v>
      </c>
      <c r="E160" s="89" t="s">
        <v>396</v>
      </c>
      <c r="F160" s="128" t="s">
        <v>204</v>
      </c>
      <c r="G160" s="133">
        <v>3000853</v>
      </c>
      <c r="H160" s="129">
        <v>41751</v>
      </c>
      <c r="I160" s="27">
        <v>41767</v>
      </c>
      <c r="J160" s="28">
        <v>-738</v>
      </c>
      <c r="K160" s="130" t="s">
        <v>204</v>
      </c>
      <c r="L160" s="28">
        <f t="shared" si="5"/>
        <v>738</v>
      </c>
      <c r="M160" s="123">
        <v>16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6"/>
      <c r="AX160" s="6"/>
    </row>
    <row r="161" spans="1:50" ht="15">
      <c r="A161" s="68" t="s">
        <v>201</v>
      </c>
      <c r="B161" s="88">
        <f t="shared" si="4"/>
        <v>1</v>
      </c>
      <c r="C161" s="26">
        <v>6621</v>
      </c>
      <c r="D161" s="26" t="s">
        <v>392</v>
      </c>
      <c r="E161" s="89" t="s">
        <v>397</v>
      </c>
      <c r="F161" s="128" t="s">
        <v>204</v>
      </c>
      <c r="G161" s="133">
        <v>3000846</v>
      </c>
      <c r="H161" s="129">
        <v>41751</v>
      </c>
      <c r="I161" s="27">
        <v>41767</v>
      </c>
      <c r="J161" s="28">
        <v>-1098.64</v>
      </c>
      <c r="K161" s="130" t="s">
        <v>204</v>
      </c>
      <c r="L161" s="28">
        <f t="shared" si="5"/>
        <v>1098.64</v>
      </c>
      <c r="M161" s="123">
        <v>16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6"/>
      <c r="AX161" s="6"/>
    </row>
    <row r="162" spans="1:50" ht="15">
      <c r="A162" s="68" t="s">
        <v>201</v>
      </c>
      <c r="B162" s="88">
        <f t="shared" si="4"/>
        <v>1</v>
      </c>
      <c r="C162" s="26">
        <v>6621</v>
      </c>
      <c r="D162" s="26" t="s">
        <v>392</v>
      </c>
      <c r="E162" s="89" t="s">
        <v>398</v>
      </c>
      <c r="F162" s="128" t="s">
        <v>204</v>
      </c>
      <c r="G162" s="133">
        <v>3000849</v>
      </c>
      <c r="H162" s="129">
        <v>41751</v>
      </c>
      <c r="I162" s="27">
        <v>41767</v>
      </c>
      <c r="J162" s="28">
        <v>-49.2</v>
      </c>
      <c r="K162" s="130" t="s">
        <v>204</v>
      </c>
      <c r="L162" s="28">
        <f t="shared" si="5"/>
        <v>49.2</v>
      </c>
      <c r="M162" s="123">
        <v>16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6"/>
      <c r="AX162" s="6"/>
    </row>
    <row r="163" spans="1:50" ht="15">
      <c r="A163" s="68" t="s">
        <v>201</v>
      </c>
      <c r="B163" s="88">
        <f t="shared" si="4"/>
        <v>1</v>
      </c>
      <c r="C163" s="26">
        <v>6621</v>
      </c>
      <c r="D163" s="26" t="s">
        <v>392</v>
      </c>
      <c r="E163" s="89" t="s">
        <v>399</v>
      </c>
      <c r="F163" s="128" t="s">
        <v>204</v>
      </c>
      <c r="G163" s="133">
        <v>3000854</v>
      </c>
      <c r="H163" s="129">
        <v>41751</v>
      </c>
      <c r="I163" s="27">
        <v>41767</v>
      </c>
      <c r="J163" s="28">
        <v>-100</v>
      </c>
      <c r="K163" s="130" t="s">
        <v>204</v>
      </c>
      <c r="L163" s="28">
        <f t="shared" si="5"/>
        <v>100</v>
      </c>
      <c r="M163" s="123">
        <v>16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6"/>
      <c r="AX163" s="6"/>
    </row>
    <row r="164" spans="1:50" ht="15">
      <c r="A164" s="68" t="s">
        <v>201</v>
      </c>
      <c r="B164" s="88">
        <f t="shared" si="4"/>
        <v>1</v>
      </c>
      <c r="C164" s="26">
        <v>6621</v>
      </c>
      <c r="D164" s="26" t="s">
        <v>392</v>
      </c>
      <c r="E164" s="89" t="s">
        <v>400</v>
      </c>
      <c r="F164" s="128" t="s">
        <v>204</v>
      </c>
      <c r="G164" s="133">
        <v>3000847</v>
      </c>
      <c r="H164" s="129">
        <v>41751</v>
      </c>
      <c r="I164" s="27">
        <v>41767</v>
      </c>
      <c r="J164" s="28">
        <v>-147.6</v>
      </c>
      <c r="K164" s="130" t="s">
        <v>204</v>
      </c>
      <c r="L164" s="28">
        <f t="shared" si="5"/>
        <v>147.6</v>
      </c>
      <c r="M164" s="123">
        <v>16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6"/>
      <c r="AX164" s="6"/>
    </row>
    <row r="165" spans="1:50" ht="15">
      <c r="A165" s="68" t="s">
        <v>201</v>
      </c>
      <c r="B165" s="88">
        <f t="shared" si="4"/>
        <v>1</v>
      </c>
      <c r="C165" s="26">
        <v>6621</v>
      </c>
      <c r="D165" s="26" t="s">
        <v>392</v>
      </c>
      <c r="E165" s="89" t="s">
        <v>401</v>
      </c>
      <c r="F165" s="128" t="s">
        <v>204</v>
      </c>
      <c r="G165" s="133">
        <v>3000848</v>
      </c>
      <c r="H165" s="129">
        <v>41751</v>
      </c>
      <c r="I165" s="27">
        <v>41767</v>
      </c>
      <c r="J165" s="28">
        <v>-49.2</v>
      </c>
      <c r="K165" s="130" t="s">
        <v>204</v>
      </c>
      <c r="L165" s="28">
        <f t="shared" si="5"/>
        <v>49.2</v>
      </c>
      <c r="M165" s="123">
        <v>16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6"/>
      <c r="AX165" s="6"/>
    </row>
    <row r="166" spans="1:50" ht="15">
      <c r="A166" s="68" t="s">
        <v>201</v>
      </c>
      <c r="B166" s="88">
        <f t="shared" si="4"/>
        <v>1</v>
      </c>
      <c r="C166" s="26">
        <v>6621</v>
      </c>
      <c r="D166" s="26" t="s">
        <v>392</v>
      </c>
      <c r="E166" s="89" t="s">
        <v>402</v>
      </c>
      <c r="F166" s="128" t="s">
        <v>204</v>
      </c>
      <c r="G166" s="133">
        <v>3000856</v>
      </c>
      <c r="H166" s="129">
        <v>41751</v>
      </c>
      <c r="I166" s="27">
        <v>41767</v>
      </c>
      <c r="J166" s="28">
        <v>-79.53</v>
      </c>
      <c r="K166" s="130" t="s">
        <v>204</v>
      </c>
      <c r="L166" s="28">
        <f t="shared" si="5"/>
        <v>79.53</v>
      </c>
      <c r="M166" s="123">
        <v>16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6"/>
      <c r="AX166" s="6"/>
    </row>
    <row r="167" spans="1:50" ht="15">
      <c r="A167" s="68" t="s">
        <v>201</v>
      </c>
      <c r="B167" s="88">
        <f t="shared" si="4"/>
        <v>1</v>
      </c>
      <c r="C167" s="26">
        <v>6621</v>
      </c>
      <c r="D167" s="26" t="s">
        <v>392</v>
      </c>
      <c r="E167" s="89" t="s">
        <v>403</v>
      </c>
      <c r="F167" s="128" t="s">
        <v>204</v>
      </c>
      <c r="G167" s="133">
        <v>3000855</v>
      </c>
      <c r="H167" s="129">
        <v>41751</v>
      </c>
      <c r="I167" s="27">
        <v>41767</v>
      </c>
      <c r="J167" s="28">
        <v>-84.24</v>
      </c>
      <c r="K167" s="130" t="s">
        <v>204</v>
      </c>
      <c r="L167" s="28">
        <f t="shared" si="5"/>
        <v>84.24</v>
      </c>
      <c r="M167" s="123">
        <v>16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6"/>
      <c r="AX167" s="6"/>
    </row>
    <row r="168" spans="1:50" ht="15">
      <c r="A168" s="68" t="s">
        <v>201</v>
      </c>
      <c r="B168" s="88">
        <f t="shared" si="4"/>
        <v>1</v>
      </c>
      <c r="C168" s="26">
        <v>6621</v>
      </c>
      <c r="D168" s="26" t="s">
        <v>392</v>
      </c>
      <c r="E168" s="89" t="s">
        <v>404</v>
      </c>
      <c r="F168" s="128" t="s">
        <v>204</v>
      </c>
      <c r="G168" s="133">
        <v>3000845</v>
      </c>
      <c r="H168" s="129">
        <v>41751</v>
      </c>
      <c r="I168" s="27">
        <v>41767</v>
      </c>
      <c r="J168" s="28">
        <v>-112.75</v>
      </c>
      <c r="K168" s="130" t="s">
        <v>204</v>
      </c>
      <c r="L168" s="28">
        <f t="shared" si="5"/>
        <v>112.75</v>
      </c>
      <c r="M168" s="123">
        <v>16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6"/>
      <c r="AX168" s="6"/>
    </row>
    <row r="169" spans="1:50" ht="15">
      <c r="A169" s="68" t="s">
        <v>201</v>
      </c>
      <c r="B169" s="88">
        <f t="shared" si="4"/>
        <v>1</v>
      </c>
      <c r="C169" s="26">
        <v>6621</v>
      </c>
      <c r="D169" s="26" t="s">
        <v>392</v>
      </c>
      <c r="E169" s="89" t="s">
        <v>405</v>
      </c>
      <c r="F169" s="128" t="s">
        <v>204</v>
      </c>
      <c r="G169" s="133">
        <v>3000844</v>
      </c>
      <c r="H169" s="129">
        <v>41751</v>
      </c>
      <c r="I169" s="27">
        <v>41767</v>
      </c>
      <c r="J169" s="28">
        <v>-112.75</v>
      </c>
      <c r="K169" s="130" t="s">
        <v>204</v>
      </c>
      <c r="L169" s="28">
        <f t="shared" si="5"/>
        <v>112.75</v>
      </c>
      <c r="M169" s="123">
        <v>16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6"/>
      <c r="AX169" s="6"/>
    </row>
    <row r="170" spans="1:50" ht="15">
      <c r="A170" s="68" t="s">
        <v>201</v>
      </c>
      <c r="B170" s="88">
        <f t="shared" si="4"/>
        <v>1</v>
      </c>
      <c r="C170" s="26">
        <v>6621</v>
      </c>
      <c r="D170" s="26" t="s">
        <v>392</v>
      </c>
      <c r="E170" s="89" t="s">
        <v>406</v>
      </c>
      <c r="F170" s="128" t="s">
        <v>204</v>
      </c>
      <c r="G170" s="133">
        <v>3000843</v>
      </c>
      <c r="H170" s="129">
        <v>41751</v>
      </c>
      <c r="I170" s="27">
        <v>41767</v>
      </c>
      <c r="J170" s="28">
        <v>-2970.45</v>
      </c>
      <c r="K170" s="130" t="s">
        <v>204</v>
      </c>
      <c r="L170" s="28">
        <f t="shared" si="5"/>
        <v>2970.45</v>
      </c>
      <c r="M170" s="123">
        <v>16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6"/>
      <c r="AX170" s="6"/>
    </row>
    <row r="171" spans="1:50" ht="15">
      <c r="A171" s="68" t="s">
        <v>201</v>
      </c>
      <c r="B171" s="88">
        <f t="shared" si="4"/>
        <v>1</v>
      </c>
      <c r="C171" s="26">
        <v>6621</v>
      </c>
      <c r="D171" s="26" t="s">
        <v>392</v>
      </c>
      <c r="E171" s="89" t="s">
        <v>407</v>
      </c>
      <c r="F171" s="128" t="s">
        <v>204</v>
      </c>
      <c r="G171" s="133">
        <v>3000976</v>
      </c>
      <c r="H171" s="129">
        <v>41778</v>
      </c>
      <c r="I171" s="27">
        <v>41788</v>
      </c>
      <c r="J171" s="28">
        <v>-98.4</v>
      </c>
      <c r="K171" s="130" t="s">
        <v>204</v>
      </c>
      <c r="L171" s="28">
        <f t="shared" si="5"/>
        <v>98.4</v>
      </c>
      <c r="M171" s="123">
        <v>10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6"/>
      <c r="AX171" s="6"/>
    </row>
    <row r="172" spans="1:50" ht="15">
      <c r="A172" s="68" t="s">
        <v>201</v>
      </c>
      <c r="B172" s="88">
        <f t="shared" si="4"/>
        <v>1</v>
      </c>
      <c r="C172" s="26">
        <v>6621</v>
      </c>
      <c r="D172" s="26" t="s">
        <v>392</v>
      </c>
      <c r="E172" s="89" t="s">
        <v>408</v>
      </c>
      <c r="F172" s="128" t="s">
        <v>204</v>
      </c>
      <c r="G172" s="133">
        <v>3000978</v>
      </c>
      <c r="H172" s="129">
        <v>41778</v>
      </c>
      <c r="I172" s="27">
        <v>41788</v>
      </c>
      <c r="J172" s="28">
        <v>-190</v>
      </c>
      <c r="K172" s="130" t="s">
        <v>204</v>
      </c>
      <c r="L172" s="28">
        <f t="shared" si="5"/>
        <v>190</v>
      </c>
      <c r="M172" s="123">
        <v>10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6"/>
      <c r="AX172" s="6"/>
    </row>
    <row r="173" spans="1:50" ht="15">
      <c r="A173" s="68" t="s">
        <v>201</v>
      </c>
      <c r="B173" s="88">
        <f t="shared" si="4"/>
        <v>1</v>
      </c>
      <c r="C173" s="26">
        <v>6621</v>
      </c>
      <c r="D173" s="26" t="s">
        <v>392</v>
      </c>
      <c r="E173" s="89" t="s">
        <v>409</v>
      </c>
      <c r="F173" s="128" t="s">
        <v>204</v>
      </c>
      <c r="G173" s="133">
        <v>3000975</v>
      </c>
      <c r="H173" s="129">
        <v>41778</v>
      </c>
      <c r="I173" s="27">
        <v>41788</v>
      </c>
      <c r="J173" s="28">
        <v>-811.8</v>
      </c>
      <c r="K173" s="130" t="s">
        <v>204</v>
      </c>
      <c r="L173" s="28">
        <f t="shared" si="5"/>
        <v>811.8</v>
      </c>
      <c r="M173" s="123">
        <v>10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6"/>
      <c r="AX173" s="6"/>
    </row>
    <row r="174" spans="1:50" ht="15">
      <c r="A174" s="68" t="s">
        <v>201</v>
      </c>
      <c r="B174" s="88">
        <f t="shared" si="4"/>
        <v>1</v>
      </c>
      <c r="C174" s="26">
        <v>6621</v>
      </c>
      <c r="D174" s="26" t="s">
        <v>392</v>
      </c>
      <c r="E174" s="89" t="s">
        <v>410</v>
      </c>
      <c r="F174" s="128" t="s">
        <v>204</v>
      </c>
      <c r="G174" s="133">
        <v>3000974</v>
      </c>
      <c r="H174" s="129">
        <v>41778</v>
      </c>
      <c r="I174" s="27">
        <v>41788</v>
      </c>
      <c r="J174" s="28">
        <v>-822.62</v>
      </c>
      <c r="K174" s="130" t="s">
        <v>204</v>
      </c>
      <c r="L174" s="28">
        <f t="shared" si="5"/>
        <v>822.62</v>
      </c>
      <c r="M174" s="123">
        <v>10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6"/>
      <c r="AX174" s="6"/>
    </row>
    <row r="175" spans="1:50" ht="15">
      <c r="A175" s="68" t="s">
        <v>201</v>
      </c>
      <c r="B175" s="88">
        <f t="shared" si="4"/>
        <v>1</v>
      </c>
      <c r="C175" s="26">
        <v>6621</v>
      </c>
      <c r="D175" s="26" t="s">
        <v>392</v>
      </c>
      <c r="E175" s="89" t="s">
        <v>411</v>
      </c>
      <c r="F175" s="128" t="s">
        <v>204</v>
      </c>
      <c r="G175" s="133">
        <v>3000973</v>
      </c>
      <c r="H175" s="129">
        <v>41778</v>
      </c>
      <c r="I175" s="27">
        <v>41788</v>
      </c>
      <c r="J175" s="28">
        <v>-1705.52</v>
      </c>
      <c r="K175" s="130" t="s">
        <v>204</v>
      </c>
      <c r="L175" s="28">
        <f t="shared" si="5"/>
        <v>1705.52</v>
      </c>
      <c r="M175" s="123">
        <v>10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6"/>
      <c r="AX175" s="6"/>
    </row>
    <row r="176" spans="1:50" ht="15">
      <c r="A176" s="68" t="s">
        <v>201</v>
      </c>
      <c r="B176" s="88">
        <f t="shared" si="4"/>
        <v>1</v>
      </c>
      <c r="C176" s="26">
        <v>6621</v>
      </c>
      <c r="D176" s="26" t="s">
        <v>392</v>
      </c>
      <c r="E176" s="89" t="s">
        <v>412</v>
      </c>
      <c r="F176" s="128" t="s">
        <v>204</v>
      </c>
      <c r="G176" s="133">
        <v>3000979</v>
      </c>
      <c r="H176" s="129">
        <v>41778</v>
      </c>
      <c r="I176" s="27">
        <v>41788</v>
      </c>
      <c r="J176" s="28">
        <v>-17</v>
      </c>
      <c r="K176" s="130" t="s">
        <v>204</v>
      </c>
      <c r="L176" s="28">
        <f t="shared" si="5"/>
        <v>17</v>
      </c>
      <c r="M176" s="123">
        <v>10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6"/>
      <c r="AX176" s="6"/>
    </row>
    <row r="177" spans="1:50" ht="15">
      <c r="A177" s="68" t="s">
        <v>201</v>
      </c>
      <c r="B177" s="88">
        <f t="shared" si="4"/>
        <v>1</v>
      </c>
      <c r="C177" s="26">
        <v>6621</v>
      </c>
      <c r="D177" s="26" t="s">
        <v>392</v>
      </c>
      <c r="E177" s="89" t="s">
        <v>413</v>
      </c>
      <c r="F177" s="128" t="s">
        <v>204</v>
      </c>
      <c r="G177" s="133">
        <v>3000977</v>
      </c>
      <c r="H177" s="129">
        <v>41778</v>
      </c>
      <c r="I177" s="27">
        <v>41788</v>
      </c>
      <c r="J177" s="28">
        <v>-147.6</v>
      </c>
      <c r="K177" s="130" t="s">
        <v>204</v>
      </c>
      <c r="L177" s="28">
        <f t="shared" si="5"/>
        <v>147.6</v>
      </c>
      <c r="M177" s="123">
        <v>10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6"/>
      <c r="AX177" s="6"/>
    </row>
    <row r="178" spans="1:50" ht="15">
      <c r="A178" s="68" t="s">
        <v>201</v>
      </c>
      <c r="B178" s="88">
        <f t="shared" si="4"/>
        <v>1</v>
      </c>
      <c r="C178" s="26">
        <v>6621</v>
      </c>
      <c r="D178" s="26" t="s">
        <v>392</v>
      </c>
      <c r="E178" s="89" t="s">
        <v>414</v>
      </c>
      <c r="F178" s="128" t="s">
        <v>204</v>
      </c>
      <c r="G178" s="133">
        <v>3000981</v>
      </c>
      <c r="H178" s="129">
        <v>41778</v>
      </c>
      <c r="I178" s="27">
        <v>41788</v>
      </c>
      <c r="J178" s="28">
        <v>-30</v>
      </c>
      <c r="K178" s="130" t="s">
        <v>204</v>
      </c>
      <c r="L178" s="28">
        <f t="shared" si="5"/>
        <v>30</v>
      </c>
      <c r="M178" s="123">
        <v>10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6"/>
      <c r="AX178" s="6"/>
    </row>
    <row r="179" spans="1:50" ht="15">
      <c r="A179" s="68" t="s">
        <v>201</v>
      </c>
      <c r="B179" s="88">
        <f t="shared" si="4"/>
        <v>1</v>
      </c>
      <c r="C179" s="26">
        <v>6621</v>
      </c>
      <c r="D179" s="26" t="s">
        <v>392</v>
      </c>
      <c r="E179" s="89" t="s">
        <v>415</v>
      </c>
      <c r="F179" s="128" t="s">
        <v>204</v>
      </c>
      <c r="G179" s="133">
        <v>3000980</v>
      </c>
      <c r="H179" s="129">
        <v>41778</v>
      </c>
      <c r="I179" s="27">
        <v>41788</v>
      </c>
      <c r="J179" s="28">
        <v>-15.04</v>
      </c>
      <c r="K179" s="130" t="s">
        <v>204</v>
      </c>
      <c r="L179" s="28">
        <f t="shared" si="5"/>
        <v>15.04</v>
      </c>
      <c r="M179" s="123">
        <v>10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6"/>
      <c r="AX179" s="6"/>
    </row>
    <row r="180" spans="1:50" ht="15">
      <c r="A180" s="68" t="s">
        <v>201</v>
      </c>
      <c r="B180" s="88">
        <f t="shared" si="4"/>
        <v>1</v>
      </c>
      <c r="C180" s="26">
        <v>7642</v>
      </c>
      <c r="D180" s="26" t="s">
        <v>416</v>
      </c>
      <c r="E180" s="89" t="s">
        <v>417</v>
      </c>
      <c r="F180" s="128" t="s">
        <v>204</v>
      </c>
      <c r="G180" s="133">
        <v>3000622</v>
      </c>
      <c r="H180" s="129">
        <v>41730</v>
      </c>
      <c r="I180" s="27">
        <v>41739</v>
      </c>
      <c r="J180" s="28">
        <v>-640</v>
      </c>
      <c r="K180" s="130" t="s">
        <v>204</v>
      </c>
      <c r="L180" s="28">
        <f t="shared" si="5"/>
        <v>640</v>
      </c>
      <c r="M180" s="123">
        <v>9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6"/>
      <c r="AX180" s="6"/>
    </row>
    <row r="181" spans="1:50" ht="15">
      <c r="A181" s="68" t="s">
        <v>201</v>
      </c>
      <c r="B181" s="88">
        <f t="shared" si="4"/>
        <v>1</v>
      </c>
      <c r="C181" s="26">
        <v>7642</v>
      </c>
      <c r="D181" s="26" t="s">
        <v>416</v>
      </c>
      <c r="E181" s="89" t="s">
        <v>418</v>
      </c>
      <c r="F181" s="128" t="s">
        <v>204</v>
      </c>
      <c r="G181" s="133">
        <v>3000683</v>
      </c>
      <c r="H181" s="129">
        <v>41733</v>
      </c>
      <c r="I181" s="27">
        <v>41746</v>
      </c>
      <c r="J181" s="28">
        <v>-5125</v>
      </c>
      <c r="K181" s="130" t="s">
        <v>204</v>
      </c>
      <c r="L181" s="28">
        <f t="shared" si="5"/>
        <v>5125</v>
      </c>
      <c r="M181" s="123">
        <v>13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6"/>
      <c r="AX181" s="6"/>
    </row>
    <row r="182" spans="1:50" ht="15">
      <c r="A182" s="68" t="s">
        <v>201</v>
      </c>
      <c r="B182" s="88">
        <f t="shared" si="4"/>
        <v>1</v>
      </c>
      <c r="C182" s="26">
        <v>7746</v>
      </c>
      <c r="D182" s="26" t="s">
        <v>419</v>
      </c>
      <c r="E182" s="89" t="s">
        <v>420</v>
      </c>
      <c r="F182" s="128" t="s">
        <v>204</v>
      </c>
      <c r="G182" s="133">
        <v>3000593</v>
      </c>
      <c r="H182" s="129">
        <v>41725</v>
      </c>
      <c r="I182" s="27">
        <v>41732</v>
      </c>
      <c r="J182" s="28">
        <v>-201.89</v>
      </c>
      <c r="K182" s="130" t="s">
        <v>204</v>
      </c>
      <c r="L182" s="28">
        <f t="shared" si="5"/>
        <v>201.89</v>
      </c>
      <c r="M182" s="123">
        <v>7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6"/>
      <c r="AX182" s="6"/>
    </row>
    <row r="183" spans="1:50" ht="15">
      <c r="A183" s="68" t="s">
        <v>201</v>
      </c>
      <c r="B183" s="88">
        <f t="shared" si="4"/>
        <v>1</v>
      </c>
      <c r="C183" s="26">
        <v>7746</v>
      </c>
      <c r="D183" s="26" t="s">
        <v>419</v>
      </c>
      <c r="E183" s="89" t="s">
        <v>421</v>
      </c>
      <c r="F183" s="128" t="s">
        <v>204</v>
      </c>
      <c r="G183" s="133">
        <v>3000589</v>
      </c>
      <c r="H183" s="129">
        <v>41725</v>
      </c>
      <c r="I183" s="27">
        <v>41732</v>
      </c>
      <c r="J183" s="28">
        <v>-252.25</v>
      </c>
      <c r="K183" s="130" t="s">
        <v>204</v>
      </c>
      <c r="L183" s="28">
        <f t="shared" si="5"/>
        <v>252.25</v>
      </c>
      <c r="M183" s="123">
        <v>7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6"/>
      <c r="AX183" s="6"/>
    </row>
    <row r="184" spans="1:50" ht="15">
      <c r="A184" s="68" t="s">
        <v>201</v>
      </c>
      <c r="B184" s="88">
        <f t="shared" si="4"/>
        <v>1</v>
      </c>
      <c r="C184" s="26">
        <v>7746</v>
      </c>
      <c r="D184" s="26" t="s">
        <v>419</v>
      </c>
      <c r="E184" s="89" t="s">
        <v>422</v>
      </c>
      <c r="F184" s="128" t="s">
        <v>204</v>
      </c>
      <c r="G184" s="133">
        <v>3000588</v>
      </c>
      <c r="H184" s="129">
        <v>41725</v>
      </c>
      <c r="I184" s="27">
        <v>41732</v>
      </c>
      <c r="J184" s="28">
        <v>-583.11</v>
      </c>
      <c r="K184" s="130" t="s">
        <v>204</v>
      </c>
      <c r="L184" s="28">
        <f t="shared" si="5"/>
        <v>583.11</v>
      </c>
      <c r="M184" s="123">
        <v>7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6"/>
      <c r="AX184" s="6"/>
    </row>
    <row r="185" spans="1:50" ht="15">
      <c r="A185" s="68" t="s">
        <v>201</v>
      </c>
      <c r="B185" s="88">
        <f t="shared" si="4"/>
        <v>1</v>
      </c>
      <c r="C185" s="26">
        <v>7746</v>
      </c>
      <c r="D185" s="26" t="s">
        <v>419</v>
      </c>
      <c r="E185" s="89" t="s">
        <v>423</v>
      </c>
      <c r="F185" s="128" t="s">
        <v>204</v>
      </c>
      <c r="G185" s="133">
        <v>3000594</v>
      </c>
      <c r="H185" s="129">
        <v>41725</v>
      </c>
      <c r="I185" s="27">
        <v>41732</v>
      </c>
      <c r="J185" s="28">
        <v>-21978.02</v>
      </c>
      <c r="K185" s="130" t="s">
        <v>204</v>
      </c>
      <c r="L185" s="28">
        <f t="shared" si="5"/>
        <v>21978.02</v>
      </c>
      <c r="M185" s="123">
        <v>7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6"/>
      <c r="AX185" s="6"/>
    </row>
    <row r="186" spans="1:50" ht="15">
      <c r="A186" s="68" t="s">
        <v>201</v>
      </c>
      <c r="B186" s="88">
        <f t="shared" si="4"/>
        <v>1</v>
      </c>
      <c r="C186" s="26">
        <v>7746</v>
      </c>
      <c r="D186" s="26" t="s">
        <v>419</v>
      </c>
      <c r="E186" s="89" t="s">
        <v>424</v>
      </c>
      <c r="F186" s="128" t="s">
        <v>204</v>
      </c>
      <c r="G186" s="133">
        <v>3000590</v>
      </c>
      <c r="H186" s="129">
        <v>41725</v>
      </c>
      <c r="I186" s="27">
        <v>41732</v>
      </c>
      <c r="J186" s="28">
        <v>-15254.4</v>
      </c>
      <c r="K186" s="130" t="s">
        <v>204</v>
      </c>
      <c r="L186" s="28">
        <f t="shared" si="5"/>
        <v>15254.4</v>
      </c>
      <c r="M186" s="123">
        <v>7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6"/>
      <c r="AX186" s="6"/>
    </row>
    <row r="187" spans="1:50" ht="15">
      <c r="A187" s="68" t="s">
        <v>201</v>
      </c>
      <c r="B187" s="88">
        <f t="shared" si="4"/>
        <v>1</v>
      </c>
      <c r="C187" s="26">
        <v>7746</v>
      </c>
      <c r="D187" s="26" t="s">
        <v>419</v>
      </c>
      <c r="E187" s="89" t="s">
        <v>425</v>
      </c>
      <c r="F187" s="128" t="s">
        <v>204</v>
      </c>
      <c r="G187" s="133">
        <v>3000591</v>
      </c>
      <c r="H187" s="129">
        <v>41725</v>
      </c>
      <c r="I187" s="27">
        <v>41732</v>
      </c>
      <c r="J187" s="28">
        <v>-64.22</v>
      </c>
      <c r="K187" s="130" t="s">
        <v>204</v>
      </c>
      <c r="L187" s="28">
        <f t="shared" si="5"/>
        <v>64.22</v>
      </c>
      <c r="M187" s="123">
        <v>7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6"/>
      <c r="AX187" s="6"/>
    </row>
    <row r="188" spans="1:50" ht="15">
      <c r="A188" s="68" t="s">
        <v>201</v>
      </c>
      <c r="B188" s="88">
        <f t="shared" si="4"/>
        <v>1</v>
      </c>
      <c r="C188" s="26">
        <v>7746</v>
      </c>
      <c r="D188" s="26" t="s">
        <v>419</v>
      </c>
      <c r="E188" s="89" t="s">
        <v>426</v>
      </c>
      <c r="F188" s="128" t="s">
        <v>204</v>
      </c>
      <c r="G188" s="133">
        <v>3000592</v>
      </c>
      <c r="H188" s="129">
        <v>41725</v>
      </c>
      <c r="I188" s="27">
        <v>41732</v>
      </c>
      <c r="J188" s="28">
        <v>-666.18</v>
      </c>
      <c r="K188" s="130" t="s">
        <v>204</v>
      </c>
      <c r="L188" s="28">
        <f t="shared" si="5"/>
        <v>666.18</v>
      </c>
      <c r="M188" s="123">
        <v>7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6"/>
      <c r="AX188" s="6"/>
    </row>
    <row r="189" spans="1:50" ht="15">
      <c r="A189" s="68" t="s">
        <v>201</v>
      </c>
      <c r="B189" s="88">
        <f t="shared" si="4"/>
        <v>1</v>
      </c>
      <c r="C189" s="26">
        <v>7746</v>
      </c>
      <c r="D189" s="26" t="s">
        <v>419</v>
      </c>
      <c r="E189" s="89" t="s">
        <v>427</v>
      </c>
      <c r="F189" s="128" t="s">
        <v>204</v>
      </c>
      <c r="G189" s="133">
        <v>3000586</v>
      </c>
      <c r="H189" s="129">
        <v>41725</v>
      </c>
      <c r="I189" s="27">
        <v>41732</v>
      </c>
      <c r="J189" s="28">
        <v>-61095.2</v>
      </c>
      <c r="K189" s="130" t="s">
        <v>204</v>
      </c>
      <c r="L189" s="28">
        <f t="shared" si="5"/>
        <v>61095.2</v>
      </c>
      <c r="M189" s="123">
        <v>7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6"/>
      <c r="AX189" s="6"/>
    </row>
    <row r="190" spans="1:50" ht="15">
      <c r="A190" s="68" t="s">
        <v>201</v>
      </c>
      <c r="B190" s="88">
        <f t="shared" si="4"/>
        <v>1</v>
      </c>
      <c r="C190" s="26">
        <v>7885</v>
      </c>
      <c r="D190" s="26" t="s">
        <v>428</v>
      </c>
      <c r="E190" s="89" t="s">
        <v>429</v>
      </c>
      <c r="F190" s="128" t="s">
        <v>204</v>
      </c>
      <c r="G190" s="133">
        <v>3000919</v>
      </c>
      <c r="H190" s="129">
        <v>41767</v>
      </c>
      <c r="I190" s="27">
        <v>41781</v>
      </c>
      <c r="J190" s="28">
        <v>-352.7</v>
      </c>
      <c r="K190" s="130" t="s">
        <v>204</v>
      </c>
      <c r="L190" s="28">
        <f t="shared" si="5"/>
        <v>352.7</v>
      </c>
      <c r="M190" s="123">
        <v>14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6"/>
      <c r="AX190" s="6"/>
    </row>
    <row r="191" spans="1:50" ht="15">
      <c r="A191" s="68" t="s">
        <v>201</v>
      </c>
      <c r="B191" s="88">
        <f t="shared" si="4"/>
        <v>1</v>
      </c>
      <c r="C191" s="26">
        <v>7901</v>
      </c>
      <c r="D191" s="26" t="s">
        <v>430</v>
      </c>
      <c r="E191" s="89" t="s">
        <v>431</v>
      </c>
      <c r="F191" s="128" t="s">
        <v>204</v>
      </c>
      <c r="G191" s="133">
        <v>3000805</v>
      </c>
      <c r="H191" s="129">
        <v>41743</v>
      </c>
      <c r="I191" s="27">
        <v>41760</v>
      </c>
      <c r="J191" s="28">
        <v>-905.48</v>
      </c>
      <c r="K191" s="130" t="s">
        <v>204</v>
      </c>
      <c r="L191" s="28">
        <f t="shared" si="5"/>
        <v>905.48</v>
      </c>
      <c r="M191" s="123">
        <v>17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6"/>
      <c r="AX191" s="6"/>
    </row>
    <row r="192" spans="1:50" ht="15">
      <c r="A192" s="68" t="s">
        <v>201</v>
      </c>
      <c r="B192" s="88">
        <f t="shared" si="4"/>
        <v>1</v>
      </c>
      <c r="C192" s="26">
        <v>7901</v>
      </c>
      <c r="D192" s="26" t="s">
        <v>430</v>
      </c>
      <c r="E192" s="89" t="s">
        <v>432</v>
      </c>
      <c r="F192" s="128" t="s">
        <v>204</v>
      </c>
      <c r="G192" s="133">
        <v>3000806</v>
      </c>
      <c r="H192" s="129">
        <v>41752</v>
      </c>
      <c r="I192" s="27">
        <v>41760</v>
      </c>
      <c r="J192" s="28">
        <v>-299.58</v>
      </c>
      <c r="K192" s="130" t="s">
        <v>204</v>
      </c>
      <c r="L192" s="28">
        <f t="shared" si="5"/>
        <v>299.58</v>
      </c>
      <c r="M192" s="123">
        <v>8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6"/>
      <c r="AX192" s="6"/>
    </row>
    <row r="193" spans="1:50" ht="15">
      <c r="A193" s="68" t="s">
        <v>201</v>
      </c>
      <c r="B193" s="88">
        <f t="shared" si="4"/>
        <v>1</v>
      </c>
      <c r="C193" s="26">
        <v>7901</v>
      </c>
      <c r="D193" s="26" t="s">
        <v>430</v>
      </c>
      <c r="E193" s="89" t="s">
        <v>433</v>
      </c>
      <c r="F193" s="128" t="s">
        <v>434</v>
      </c>
      <c r="G193" s="133">
        <v>3000616</v>
      </c>
      <c r="H193" s="129">
        <v>41732</v>
      </c>
      <c r="I193" s="27">
        <v>41739</v>
      </c>
      <c r="J193" s="28">
        <v>-3805.96</v>
      </c>
      <c r="K193" s="130" t="s">
        <v>204</v>
      </c>
      <c r="L193" s="28">
        <f t="shared" si="5"/>
        <v>3805.96</v>
      </c>
      <c r="M193" s="123">
        <v>7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6"/>
      <c r="AX193" s="6"/>
    </row>
    <row r="194" spans="1:50" ht="15">
      <c r="A194" s="68" t="s">
        <v>201</v>
      </c>
      <c r="B194" s="88">
        <f t="shared" si="4"/>
        <v>1</v>
      </c>
      <c r="C194" s="26">
        <v>7901</v>
      </c>
      <c r="D194" s="26" t="s">
        <v>430</v>
      </c>
      <c r="E194" s="89" t="s">
        <v>435</v>
      </c>
      <c r="F194" s="128" t="s">
        <v>204</v>
      </c>
      <c r="G194" s="133">
        <v>3000680</v>
      </c>
      <c r="H194" s="129">
        <v>41732</v>
      </c>
      <c r="I194" s="27">
        <v>41746</v>
      </c>
      <c r="J194" s="28">
        <v>-2807.62</v>
      </c>
      <c r="K194" s="130" t="s">
        <v>204</v>
      </c>
      <c r="L194" s="28">
        <f t="shared" si="5"/>
        <v>2807.62</v>
      </c>
      <c r="M194" s="123">
        <v>14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6"/>
      <c r="AX194" s="6"/>
    </row>
    <row r="195" spans="1:50" ht="15">
      <c r="A195" s="68" t="s">
        <v>201</v>
      </c>
      <c r="B195" s="88">
        <f t="shared" si="4"/>
        <v>1</v>
      </c>
      <c r="C195" s="26">
        <v>7901</v>
      </c>
      <c r="D195" s="26" t="s">
        <v>430</v>
      </c>
      <c r="E195" s="89" t="s">
        <v>436</v>
      </c>
      <c r="F195" s="128" t="s">
        <v>204</v>
      </c>
      <c r="G195" s="133">
        <v>3000802</v>
      </c>
      <c r="H195" s="129">
        <v>41746</v>
      </c>
      <c r="I195" s="27">
        <v>41760</v>
      </c>
      <c r="J195" s="28">
        <v>-2101.62</v>
      </c>
      <c r="K195" s="130" t="s">
        <v>204</v>
      </c>
      <c r="L195" s="28">
        <f t="shared" si="5"/>
        <v>2101.62</v>
      </c>
      <c r="M195" s="123">
        <v>14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6"/>
      <c r="AX195" s="6"/>
    </row>
    <row r="196" spans="1:50" ht="15">
      <c r="A196" s="68" t="s">
        <v>201</v>
      </c>
      <c r="B196" s="88">
        <f t="shared" si="4"/>
        <v>1</v>
      </c>
      <c r="C196" s="26">
        <v>7901</v>
      </c>
      <c r="D196" s="26" t="s">
        <v>430</v>
      </c>
      <c r="E196" s="89" t="s">
        <v>437</v>
      </c>
      <c r="F196" s="128" t="s">
        <v>204</v>
      </c>
      <c r="G196" s="133">
        <v>3000785</v>
      </c>
      <c r="H196" s="129">
        <v>41743</v>
      </c>
      <c r="I196" s="27">
        <v>41760</v>
      </c>
      <c r="J196" s="28">
        <v>-11715</v>
      </c>
      <c r="K196" s="130" t="s">
        <v>204</v>
      </c>
      <c r="L196" s="28">
        <f t="shared" si="5"/>
        <v>11715</v>
      </c>
      <c r="M196" s="123">
        <v>17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6"/>
      <c r="AX196" s="6"/>
    </row>
    <row r="197" spans="1:50" ht="15">
      <c r="A197" s="68" t="s">
        <v>201</v>
      </c>
      <c r="B197" s="88">
        <f t="shared" si="4"/>
        <v>1</v>
      </c>
      <c r="C197" s="26">
        <v>7901</v>
      </c>
      <c r="D197" s="26" t="s">
        <v>430</v>
      </c>
      <c r="E197" s="89" t="s">
        <v>438</v>
      </c>
      <c r="F197" s="128" t="s">
        <v>204</v>
      </c>
      <c r="G197" s="133">
        <v>3000784</v>
      </c>
      <c r="H197" s="129">
        <v>41744</v>
      </c>
      <c r="I197" s="27">
        <v>41760</v>
      </c>
      <c r="J197" s="28">
        <v>-6005.45</v>
      </c>
      <c r="K197" s="130" t="s">
        <v>204</v>
      </c>
      <c r="L197" s="28">
        <f t="shared" si="5"/>
        <v>6005.45</v>
      </c>
      <c r="M197" s="123">
        <v>16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6"/>
      <c r="AX197" s="6"/>
    </row>
    <row r="198" spans="1:50" ht="15">
      <c r="A198" s="68" t="s">
        <v>201</v>
      </c>
      <c r="B198" s="88">
        <f t="shared" si="4"/>
        <v>1</v>
      </c>
      <c r="C198" s="26">
        <v>7901</v>
      </c>
      <c r="D198" s="26" t="s">
        <v>430</v>
      </c>
      <c r="E198" s="89" t="s">
        <v>439</v>
      </c>
      <c r="F198" s="128" t="s">
        <v>204</v>
      </c>
      <c r="G198" s="133">
        <v>3000864</v>
      </c>
      <c r="H198" s="129">
        <v>41753</v>
      </c>
      <c r="I198" s="27">
        <v>41774</v>
      </c>
      <c r="J198" s="28">
        <v>-130276.75</v>
      </c>
      <c r="K198" s="130" t="s">
        <v>204</v>
      </c>
      <c r="L198" s="28">
        <f t="shared" si="5"/>
        <v>130276.75</v>
      </c>
      <c r="M198" s="123">
        <v>21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6"/>
      <c r="AX198" s="6"/>
    </row>
    <row r="199" spans="1:50" ht="15">
      <c r="A199" s="68" t="s">
        <v>201</v>
      </c>
      <c r="B199" s="88">
        <f t="shared" si="4"/>
        <v>1</v>
      </c>
      <c r="C199" s="26">
        <v>7901</v>
      </c>
      <c r="D199" s="26" t="s">
        <v>430</v>
      </c>
      <c r="E199" s="89" t="s">
        <v>440</v>
      </c>
      <c r="F199" s="128" t="s">
        <v>204</v>
      </c>
      <c r="G199" s="133">
        <v>3000940</v>
      </c>
      <c r="H199" s="129">
        <v>41780</v>
      </c>
      <c r="I199" s="27">
        <v>41781</v>
      </c>
      <c r="J199" s="28">
        <v>-5665.54</v>
      </c>
      <c r="K199" s="130" t="s">
        <v>204</v>
      </c>
      <c r="L199" s="28">
        <f t="shared" si="5"/>
        <v>5665.54</v>
      </c>
      <c r="M199" s="123">
        <v>1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6"/>
      <c r="AX199" s="6"/>
    </row>
    <row r="200" spans="1:50" ht="15">
      <c r="A200" s="68" t="s">
        <v>201</v>
      </c>
      <c r="B200" s="88">
        <f t="shared" si="4"/>
        <v>1</v>
      </c>
      <c r="C200" s="26">
        <v>7901</v>
      </c>
      <c r="D200" s="26" t="s">
        <v>430</v>
      </c>
      <c r="E200" s="89" t="s">
        <v>441</v>
      </c>
      <c r="F200" s="128" t="s">
        <v>204</v>
      </c>
      <c r="G200" s="133">
        <v>3000943</v>
      </c>
      <c r="H200" s="129">
        <v>41767</v>
      </c>
      <c r="I200" s="27">
        <v>41781</v>
      </c>
      <c r="J200" s="28">
        <v>-1671.75</v>
      </c>
      <c r="K200" s="130" t="s">
        <v>204</v>
      </c>
      <c r="L200" s="28">
        <f t="shared" si="5"/>
        <v>1671.75</v>
      </c>
      <c r="M200" s="123">
        <v>14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6"/>
      <c r="AX200" s="6"/>
    </row>
    <row r="201" spans="1:50" ht="15">
      <c r="A201" s="68" t="s">
        <v>201</v>
      </c>
      <c r="B201" s="88">
        <f t="shared" si="4"/>
        <v>1</v>
      </c>
      <c r="C201" s="26">
        <v>7901</v>
      </c>
      <c r="D201" s="26" t="s">
        <v>430</v>
      </c>
      <c r="E201" s="89" t="s">
        <v>442</v>
      </c>
      <c r="F201" s="128" t="s">
        <v>204</v>
      </c>
      <c r="G201" s="133">
        <v>3000944</v>
      </c>
      <c r="H201" s="129">
        <v>41767</v>
      </c>
      <c r="I201" s="27">
        <v>41781</v>
      </c>
      <c r="J201" s="28">
        <v>-12191.5</v>
      </c>
      <c r="K201" s="130" t="s">
        <v>204</v>
      </c>
      <c r="L201" s="28">
        <f t="shared" si="5"/>
        <v>12191.5</v>
      </c>
      <c r="M201" s="123">
        <v>14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6"/>
      <c r="AX201" s="6"/>
    </row>
    <row r="202" spans="1:50" ht="15">
      <c r="A202" s="68" t="s">
        <v>201</v>
      </c>
      <c r="B202" s="88">
        <f t="shared" si="4"/>
        <v>1</v>
      </c>
      <c r="C202" s="26">
        <v>7901</v>
      </c>
      <c r="D202" s="26" t="s">
        <v>430</v>
      </c>
      <c r="E202" s="89" t="s">
        <v>443</v>
      </c>
      <c r="F202" s="128" t="s">
        <v>204</v>
      </c>
      <c r="G202" s="133">
        <v>3000938</v>
      </c>
      <c r="H202" s="129">
        <v>41767</v>
      </c>
      <c r="I202" s="27">
        <v>41781</v>
      </c>
      <c r="J202" s="28">
        <v>-5575.03</v>
      </c>
      <c r="K202" s="130" t="s">
        <v>204</v>
      </c>
      <c r="L202" s="28">
        <f t="shared" si="5"/>
        <v>5575.03</v>
      </c>
      <c r="M202" s="123">
        <v>14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6"/>
      <c r="AX202" s="6"/>
    </row>
    <row r="203" spans="1:50" ht="15">
      <c r="A203" s="68" t="s">
        <v>201</v>
      </c>
      <c r="B203" s="88">
        <f t="shared" si="4"/>
        <v>1</v>
      </c>
      <c r="C203" s="26">
        <v>7901</v>
      </c>
      <c r="D203" s="26" t="s">
        <v>430</v>
      </c>
      <c r="E203" s="89" t="s">
        <v>444</v>
      </c>
      <c r="F203" s="128" t="s">
        <v>204</v>
      </c>
      <c r="G203" s="133">
        <v>3000904</v>
      </c>
      <c r="H203" s="129">
        <v>41769</v>
      </c>
      <c r="I203" s="27">
        <v>41781</v>
      </c>
      <c r="J203" s="28">
        <v>-2993.38</v>
      </c>
      <c r="K203" s="130" t="s">
        <v>204</v>
      </c>
      <c r="L203" s="28">
        <f t="shared" si="5"/>
        <v>2993.38</v>
      </c>
      <c r="M203" s="123">
        <v>12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6"/>
      <c r="AX203" s="6"/>
    </row>
    <row r="204" spans="1:50" ht="15">
      <c r="A204" s="68" t="s">
        <v>201</v>
      </c>
      <c r="B204" s="88">
        <f t="shared" si="4"/>
        <v>1</v>
      </c>
      <c r="C204" s="26">
        <v>7901</v>
      </c>
      <c r="D204" s="26" t="s">
        <v>430</v>
      </c>
      <c r="E204" s="89" t="s">
        <v>445</v>
      </c>
      <c r="F204" s="128" t="s">
        <v>204</v>
      </c>
      <c r="G204" s="133">
        <v>3001024</v>
      </c>
      <c r="H204" s="129">
        <v>41788</v>
      </c>
      <c r="I204" s="27">
        <v>41788</v>
      </c>
      <c r="J204" s="28">
        <v>-136846.49</v>
      </c>
      <c r="K204" s="130" t="s">
        <v>204</v>
      </c>
      <c r="L204" s="28">
        <f t="shared" si="5"/>
        <v>136846.49</v>
      </c>
      <c r="M204" s="123">
        <v>0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6"/>
      <c r="AX204" s="6"/>
    </row>
    <row r="205" spans="1:50" ht="15">
      <c r="A205" s="68" t="s">
        <v>201</v>
      </c>
      <c r="B205" s="88">
        <f t="shared" si="4"/>
        <v>1</v>
      </c>
      <c r="C205" s="26">
        <v>8088</v>
      </c>
      <c r="D205" s="26" t="s">
        <v>446</v>
      </c>
      <c r="E205" s="89" t="s">
        <v>447</v>
      </c>
      <c r="F205" s="128" t="s">
        <v>204</v>
      </c>
      <c r="G205" s="133">
        <v>3001022</v>
      </c>
      <c r="H205" s="129">
        <v>41773</v>
      </c>
      <c r="I205" s="27">
        <v>41788</v>
      </c>
      <c r="J205" s="28">
        <v>-3108.02</v>
      </c>
      <c r="K205" s="130" t="s">
        <v>204</v>
      </c>
      <c r="L205" s="28">
        <f t="shared" si="5"/>
        <v>3108.02</v>
      </c>
      <c r="M205" s="123">
        <v>15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6"/>
      <c r="AX205" s="6"/>
    </row>
    <row r="206" spans="1:50" ht="15">
      <c r="A206" s="68" t="s">
        <v>201</v>
      </c>
      <c r="B206" s="88">
        <f aca="true" t="shared" si="6" ref="B206:B269">IF(C206&gt;0,1,0)</f>
        <v>1</v>
      </c>
      <c r="C206" s="26">
        <v>8303</v>
      </c>
      <c r="D206" s="26" t="s">
        <v>448</v>
      </c>
      <c r="E206" s="89" t="s">
        <v>449</v>
      </c>
      <c r="F206" s="128" t="s">
        <v>204</v>
      </c>
      <c r="G206" s="133">
        <v>3000874</v>
      </c>
      <c r="H206" s="129">
        <v>41759</v>
      </c>
      <c r="I206" s="27">
        <v>41774</v>
      </c>
      <c r="J206" s="28">
        <v>-1968</v>
      </c>
      <c r="K206" s="130" t="s">
        <v>204</v>
      </c>
      <c r="L206" s="28">
        <f t="shared" si="5"/>
        <v>1968</v>
      </c>
      <c r="M206" s="123">
        <v>15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6"/>
      <c r="AX206" s="6"/>
    </row>
    <row r="207" spans="1:50" ht="15">
      <c r="A207" s="68" t="s">
        <v>201</v>
      </c>
      <c r="B207" s="88">
        <f t="shared" si="6"/>
        <v>1</v>
      </c>
      <c r="C207" s="26">
        <v>8308</v>
      </c>
      <c r="D207" s="26" t="s">
        <v>450</v>
      </c>
      <c r="E207" s="89" t="s">
        <v>451</v>
      </c>
      <c r="F207" s="128" t="s">
        <v>204</v>
      </c>
      <c r="G207" s="133">
        <v>3000584</v>
      </c>
      <c r="H207" s="129">
        <v>41722</v>
      </c>
      <c r="I207" s="27">
        <v>41732</v>
      </c>
      <c r="J207" s="28">
        <v>-91.88</v>
      </c>
      <c r="K207" s="130" t="s">
        <v>204</v>
      </c>
      <c r="L207" s="28">
        <f aca="true" t="shared" si="7" ref="L207:L270">J207*-1</f>
        <v>91.88</v>
      </c>
      <c r="M207" s="123">
        <v>10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6"/>
      <c r="AX207" s="6"/>
    </row>
    <row r="208" spans="1:50" ht="15">
      <c r="A208" s="68" t="s">
        <v>201</v>
      </c>
      <c r="B208" s="88">
        <f t="shared" si="6"/>
        <v>1</v>
      </c>
      <c r="C208" s="26">
        <v>8308</v>
      </c>
      <c r="D208" s="26" t="s">
        <v>450</v>
      </c>
      <c r="E208" s="89" t="s">
        <v>452</v>
      </c>
      <c r="F208" s="128" t="s">
        <v>204</v>
      </c>
      <c r="G208" s="133">
        <v>3000865</v>
      </c>
      <c r="H208" s="129">
        <v>41759</v>
      </c>
      <c r="I208" s="27">
        <v>41774</v>
      </c>
      <c r="J208" s="28">
        <v>-275.67</v>
      </c>
      <c r="K208" s="130" t="s">
        <v>204</v>
      </c>
      <c r="L208" s="28">
        <f t="shared" si="7"/>
        <v>275.67</v>
      </c>
      <c r="M208" s="123">
        <v>15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6"/>
      <c r="AX208" s="6"/>
    </row>
    <row r="209" spans="1:50" ht="15">
      <c r="A209" s="68" t="s">
        <v>201</v>
      </c>
      <c r="B209" s="88">
        <f t="shared" si="6"/>
        <v>1</v>
      </c>
      <c r="C209" s="26">
        <v>8611</v>
      </c>
      <c r="D209" s="26" t="s">
        <v>453</v>
      </c>
      <c r="E209" s="89" t="s">
        <v>454</v>
      </c>
      <c r="F209" s="128" t="s">
        <v>455</v>
      </c>
      <c r="G209" s="133">
        <v>3000737</v>
      </c>
      <c r="H209" s="129">
        <v>41751</v>
      </c>
      <c r="I209" s="27">
        <v>41753</v>
      </c>
      <c r="J209" s="28">
        <v>-536.03</v>
      </c>
      <c r="K209" s="130" t="s">
        <v>204</v>
      </c>
      <c r="L209" s="28">
        <f t="shared" si="7"/>
        <v>536.03</v>
      </c>
      <c r="M209" s="123">
        <v>2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6"/>
      <c r="AX209" s="6"/>
    </row>
    <row r="210" spans="1:50" ht="15">
      <c r="A210" s="68" t="s">
        <v>201</v>
      </c>
      <c r="B210" s="88">
        <f t="shared" si="6"/>
        <v>1</v>
      </c>
      <c r="C210" s="26">
        <v>8611</v>
      </c>
      <c r="D210" s="26" t="s">
        <v>453</v>
      </c>
      <c r="E210" s="89" t="s">
        <v>456</v>
      </c>
      <c r="F210" s="128" t="s">
        <v>204</v>
      </c>
      <c r="G210" s="133">
        <v>3000638</v>
      </c>
      <c r="H210" s="129">
        <v>41732</v>
      </c>
      <c r="I210" s="27">
        <v>41746</v>
      </c>
      <c r="J210" s="28">
        <v>-2524.14</v>
      </c>
      <c r="K210" s="130" t="s">
        <v>204</v>
      </c>
      <c r="L210" s="28">
        <f t="shared" si="7"/>
        <v>2524.14</v>
      </c>
      <c r="M210" s="123">
        <v>14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6"/>
      <c r="AX210" s="6"/>
    </row>
    <row r="211" spans="1:50" ht="15">
      <c r="A211" s="68" t="s">
        <v>201</v>
      </c>
      <c r="B211" s="88">
        <f t="shared" si="6"/>
        <v>1</v>
      </c>
      <c r="C211" s="26">
        <v>8795</v>
      </c>
      <c r="D211" s="26" t="s">
        <v>457</v>
      </c>
      <c r="E211" s="89" t="s">
        <v>458</v>
      </c>
      <c r="F211" s="128" t="s">
        <v>204</v>
      </c>
      <c r="G211" s="133">
        <v>3000766</v>
      </c>
      <c r="H211" s="129">
        <v>41722</v>
      </c>
      <c r="I211" s="27">
        <v>41760</v>
      </c>
      <c r="J211" s="28">
        <v>-1476</v>
      </c>
      <c r="K211" s="130" t="s">
        <v>204</v>
      </c>
      <c r="L211" s="28">
        <f t="shared" si="7"/>
        <v>1476</v>
      </c>
      <c r="M211" s="123">
        <v>38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6"/>
      <c r="AX211" s="6"/>
    </row>
    <row r="212" spans="1:50" ht="15">
      <c r="A212" s="68" t="s">
        <v>201</v>
      </c>
      <c r="B212" s="88">
        <f t="shared" si="6"/>
        <v>1</v>
      </c>
      <c r="C212" s="26">
        <v>9017</v>
      </c>
      <c r="D212" s="26" t="s">
        <v>459</v>
      </c>
      <c r="E212" s="89" t="s">
        <v>460</v>
      </c>
      <c r="F212" s="128" t="s">
        <v>455</v>
      </c>
      <c r="G212" s="133">
        <v>3000735</v>
      </c>
      <c r="H212" s="129">
        <v>41751</v>
      </c>
      <c r="I212" s="27">
        <v>41753</v>
      </c>
      <c r="J212" s="28">
        <v>-624.35</v>
      </c>
      <c r="K212" s="130" t="s">
        <v>204</v>
      </c>
      <c r="L212" s="28">
        <f t="shared" si="7"/>
        <v>624.35</v>
      </c>
      <c r="M212" s="123">
        <v>2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6"/>
      <c r="AX212" s="6"/>
    </row>
    <row r="213" spans="1:50" ht="15">
      <c r="A213" s="68" t="s">
        <v>201</v>
      </c>
      <c r="B213" s="88">
        <f t="shared" si="6"/>
        <v>1</v>
      </c>
      <c r="C213" s="26">
        <v>9017</v>
      </c>
      <c r="D213" s="26" t="s">
        <v>459</v>
      </c>
      <c r="E213" s="89" t="s">
        <v>461</v>
      </c>
      <c r="F213" s="128" t="s">
        <v>204</v>
      </c>
      <c r="G213" s="133">
        <v>3000758</v>
      </c>
      <c r="H213" s="129">
        <v>41746</v>
      </c>
      <c r="I213" s="27">
        <v>41760</v>
      </c>
      <c r="J213" s="28">
        <v>-274.29</v>
      </c>
      <c r="K213" s="130" t="s">
        <v>204</v>
      </c>
      <c r="L213" s="28">
        <f t="shared" si="7"/>
        <v>274.29</v>
      </c>
      <c r="M213" s="123">
        <v>14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6"/>
      <c r="AX213" s="6"/>
    </row>
    <row r="214" spans="1:50" ht="15">
      <c r="A214" s="68" t="s">
        <v>201</v>
      </c>
      <c r="B214" s="88">
        <f t="shared" si="6"/>
        <v>1</v>
      </c>
      <c r="C214" s="26">
        <v>9017</v>
      </c>
      <c r="D214" s="26" t="s">
        <v>459</v>
      </c>
      <c r="E214" s="89" t="s">
        <v>462</v>
      </c>
      <c r="F214" s="128" t="s">
        <v>204</v>
      </c>
      <c r="G214" s="133">
        <v>3000757</v>
      </c>
      <c r="H214" s="129">
        <v>41746</v>
      </c>
      <c r="I214" s="27">
        <v>41760</v>
      </c>
      <c r="J214" s="28">
        <v>-330.38</v>
      </c>
      <c r="K214" s="130" t="s">
        <v>204</v>
      </c>
      <c r="L214" s="28">
        <f t="shared" si="7"/>
        <v>330.38</v>
      </c>
      <c r="M214" s="123">
        <v>14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6"/>
      <c r="AX214" s="6"/>
    </row>
    <row r="215" spans="1:50" ht="15">
      <c r="A215" s="68" t="s">
        <v>201</v>
      </c>
      <c r="B215" s="88">
        <f t="shared" si="6"/>
        <v>1</v>
      </c>
      <c r="C215" s="26">
        <v>9126</v>
      </c>
      <c r="D215" s="26" t="s">
        <v>463</v>
      </c>
      <c r="E215" s="89" t="s">
        <v>464</v>
      </c>
      <c r="F215" s="128" t="s">
        <v>204</v>
      </c>
      <c r="G215" s="133">
        <v>3000578</v>
      </c>
      <c r="H215" s="129">
        <v>41719</v>
      </c>
      <c r="I215" s="27">
        <v>41732</v>
      </c>
      <c r="J215" s="28">
        <v>-5285.28</v>
      </c>
      <c r="K215" s="130" t="s">
        <v>204</v>
      </c>
      <c r="L215" s="28">
        <f t="shared" si="7"/>
        <v>5285.28</v>
      </c>
      <c r="M215" s="123">
        <v>13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6"/>
      <c r="AX215" s="6"/>
    </row>
    <row r="216" spans="1:50" ht="15">
      <c r="A216" s="68" t="s">
        <v>201</v>
      </c>
      <c r="B216" s="88">
        <f t="shared" si="6"/>
        <v>1</v>
      </c>
      <c r="C216" s="26">
        <v>9126</v>
      </c>
      <c r="D216" s="26" t="s">
        <v>463</v>
      </c>
      <c r="E216" s="89" t="s">
        <v>465</v>
      </c>
      <c r="F216" s="128" t="s">
        <v>466</v>
      </c>
      <c r="G216" s="133">
        <v>3000899</v>
      </c>
      <c r="H216" s="129">
        <v>41774</v>
      </c>
      <c r="I216" s="27">
        <v>41775</v>
      </c>
      <c r="J216" s="28">
        <v>-1</v>
      </c>
      <c r="K216" s="130" t="s">
        <v>204</v>
      </c>
      <c r="L216" s="28">
        <f t="shared" si="7"/>
        <v>1</v>
      </c>
      <c r="M216" s="123">
        <v>1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6"/>
      <c r="AX216" s="6"/>
    </row>
    <row r="217" spans="1:50" ht="15">
      <c r="A217" s="68" t="s">
        <v>201</v>
      </c>
      <c r="B217" s="88">
        <f t="shared" si="6"/>
        <v>1</v>
      </c>
      <c r="C217" s="26">
        <v>9195</v>
      </c>
      <c r="D217" s="26" t="s">
        <v>467</v>
      </c>
      <c r="E217" s="89" t="s">
        <v>468</v>
      </c>
      <c r="F217" s="128" t="s">
        <v>204</v>
      </c>
      <c r="G217" s="133">
        <v>3000655</v>
      </c>
      <c r="H217" s="129">
        <v>41730</v>
      </c>
      <c r="I217" s="27">
        <v>41746</v>
      </c>
      <c r="J217" s="28">
        <v>-5800</v>
      </c>
      <c r="K217" s="130" t="s">
        <v>204</v>
      </c>
      <c r="L217" s="28">
        <f t="shared" si="7"/>
        <v>5800</v>
      </c>
      <c r="M217" s="123">
        <v>16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6"/>
      <c r="AX217" s="6"/>
    </row>
    <row r="218" spans="1:50" ht="15">
      <c r="A218" s="68" t="s">
        <v>201</v>
      </c>
      <c r="B218" s="88">
        <f t="shared" si="6"/>
        <v>1</v>
      </c>
      <c r="C218" s="26">
        <v>9195</v>
      </c>
      <c r="D218" s="26" t="s">
        <v>467</v>
      </c>
      <c r="E218" s="89" t="s">
        <v>469</v>
      </c>
      <c r="F218" s="128" t="s">
        <v>204</v>
      </c>
      <c r="G218" s="133">
        <v>3000877</v>
      </c>
      <c r="H218" s="129">
        <v>41751</v>
      </c>
      <c r="I218" s="27">
        <v>41774</v>
      </c>
      <c r="J218" s="28">
        <v>-7790</v>
      </c>
      <c r="K218" s="130" t="s">
        <v>204</v>
      </c>
      <c r="L218" s="28">
        <f t="shared" si="7"/>
        <v>7790</v>
      </c>
      <c r="M218" s="123">
        <v>23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6"/>
      <c r="AX218" s="6"/>
    </row>
    <row r="219" spans="1:50" ht="15">
      <c r="A219" s="68" t="s">
        <v>201</v>
      </c>
      <c r="B219" s="88">
        <f t="shared" si="6"/>
        <v>1</v>
      </c>
      <c r="C219" s="26">
        <v>9195</v>
      </c>
      <c r="D219" s="26" t="s">
        <v>467</v>
      </c>
      <c r="E219" s="89" t="s">
        <v>470</v>
      </c>
      <c r="F219" s="128" t="s">
        <v>204</v>
      </c>
      <c r="G219" s="133">
        <v>3000875</v>
      </c>
      <c r="H219" s="129">
        <v>41759</v>
      </c>
      <c r="I219" s="27">
        <v>41774</v>
      </c>
      <c r="J219" s="28">
        <v>-780</v>
      </c>
      <c r="K219" s="130" t="s">
        <v>204</v>
      </c>
      <c r="L219" s="28">
        <f t="shared" si="7"/>
        <v>780</v>
      </c>
      <c r="M219" s="123">
        <v>15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6"/>
      <c r="AX219" s="6"/>
    </row>
    <row r="220" spans="1:50" ht="15">
      <c r="A220" s="68" t="s">
        <v>201</v>
      </c>
      <c r="B220" s="88">
        <f t="shared" si="6"/>
        <v>1</v>
      </c>
      <c r="C220" s="26">
        <v>9195</v>
      </c>
      <c r="D220" s="26" t="s">
        <v>467</v>
      </c>
      <c r="E220" s="89" t="s">
        <v>471</v>
      </c>
      <c r="F220" s="128" t="s">
        <v>204</v>
      </c>
      <c r="G220" s="133">
        <v>3001003</v>
      </c>
      <c r="H220" s="129">
        <v>41777</v>
      </c>
      <c r="I220" s="27">
        <v>41788</v>
      </c>
      <c r="J220" s="28">
        <v>-4640</v>
      </c>
      <c r="K220" s="130" t="s">
        <v>204</v>
      </c>
      <c r="L220" s="28">
        <f t="shared" si="7"/>
        <v>4640</v>
      </c>
      <c r="M220" s="123">
        <v>11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6"/>
      <c r="AX220" s="6"/>
    </row>
    <row r="221" spans="1:50" ht="15">
      <c r="A221" s="68" t="s">
        <v>201</v>
      </c>
      <c r="B221" s="88">
        <f t="shared" si="6"/>
        <v>1</v>
      </c>
      <c r="C221" s="26">
        <v>9451</v>
      </c>
      <c r="D221" s="26" t="s">
        <v>472</v>
      </c>
      <c r="E221" s="89" t="s">
        <v>473</v>
      </c>
      <c r="F221" s="128" t="s">
        <v>204</v>
      </c>
      <c r="G221" s="133">
        <v>3000571</v>
      </c>
      <c r="H221" s="129">
        <v>41714</v>
      </c>
      <c r="I221" s="27">
        <v>41732</v>
      </c>
      <c r="J221" s="28">
        <v>-112.75</v>
      </c>
      <c r="K221" s="130" t="s">
        <v>204</v>
      </c>
      <c r="L221" s="28">
        <f t="shared" si="7"/>
        <v>112.75</v>
      </c>
      <c r="M221" s="123">
        <v>18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6"/>
      <c r="AX221" s="6"/>
    </row>
    <row r="222" spans="1:50" ht="26.25">
      <c r="A222" s="68" t="s">
        <v>201</v>
      </c>
      <c r="B222" s="88">
        <f t="shared" si="6"/>
        <v>1</v>
      </c>
      <c r="C222" s="26">
        <v>9451</v>
      </c>
      <c r="D222" s="26" t="s">
        <v>472</v>
      </c>
      <c r="E222" s="89" t="s">
        <v>474</v>
      </c>
      <c r="F222" s="128" t="s">
        <v>475</v>
      </c>
      <c r="G222" s="133">
        <v>3000739</v>
      </c>
      <c r="H222" s="129">
        <v>41752</v>
      </c>
      <c r="I222" s="27">
        <v>41753</v>
      </c>
      <c r="J222" s="28">
        <v>-112.75</v>
      </c>
      <c r="K222" s="130" t="s">
        <v>204</v>
      </c>
      <c r="L222" s="28">
        <f t="shared" si="7"/>
        <v>112.75</v>
      </c>
      <c r="M222" s="123">
        <v>1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6"/>
      <c r="AX222" s="6"/>
    </row>
    <row r="223" spans="1:50" ht="15">
      <c r="A223" s="68" t="s">
        <v>201</v>
      </c>
      <c r="B223" s="88">
        <f t="shared" si="6"/>
        <v>1</v>
      </c>
      <c r="C223" s="26">
        <v>9451</v>
      </c>
      <c r="D223" s="26" t="s">
        <v>472</v>
      </c>
      <c r="E223" s="89" t="s">
        <v>476</v>
      </c>
      <c r="F223" s="128" t="s">
        <v>204</v>
      </c>
      <c r="G223" s="133">
        <v>3000609</v>
      </c>
      <c r="H223" s="129">
        <v>41723</v>
      </c>
      <c r="I223" s="27">
        <v>41739</v>
      </c>
      <c r="J223" s="28">
        <v>-1314.1</v>
      </c>
      <c r="K223" s="130" t="s">
        <v>204</v>
      </c>
      <c r="L223" s="28">
        <f t="shared" si="7"/>
        <v>1314.1</v>
      </c>
      <c r="M223" s="123">
        <v>16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6"/>
      <c r="AX223" s="6"/>
    </row>
    <row r="224" spans="1:50" ht="26.25">
      <c r="A224" s="68" t="s">
        <v>201</v>
      </c>
      <c r="B224" s="88">
        <f t="shared" si="6"/>
        <v>1</v>
      </c>
      <c r="C224" s="26">
        <v>9451</v>
      </c>
      <c r="D224" s="26" t="s">
        <v>472</v>
      </c>
      <c r="E224" s="89" t="s">
        <v>477</v>
      </c>
      <c r="F224" s="128" t="s">
        <v>478</v>
      </c>
      <c r="G224" s="133">
        <v>3000738</v>
      </c>
      <c r="H224" s="129">
        <v>41752</v>
      </c>
      <c r="I224" s="27">
        <v>41753</v>
      </c>
      <c r="J224" s="28">
        <v>-1314</v>
      </c>
      <c r="K224" s="130" t="s">
        <v>204</v>
      </c>
      <c r="L224" s="28">
        <f t="shared" si="7"/>
        <v>1314</v>
      </c>
      <c r="M224" s="123">
        <v>1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6"/>
      <c r="AX224" s="6"/>
    </row>
    <row r="225" spans="1:50" ht="15">
      <c r="A225" s="68" t="s">
        <v>201</v>
      </c>
      <c r="B225" s="88">
        <f t="shared" si="6"/>
        <v>1</v>
      </c>
      <c r="C225" s="26">
        <v>9535</v>
      </c>
      <c r="D225" s="26" t="s">
        <v>479</v>
      </c>
      <c r="E225" s="89" t="s">
        <v>480</v>
      </c>
      <c r="F225" s="128" t="s">
        <v>204</v>
      </c>
      <c r="G225" s="133">
        <v>3000743</v>
      </c>
      <c r="H225" s="129">
        <v>41752</v>
      </c>
      <c r="I225" s="27">
        <v>41760</v>
      </c>
      <c r="J225" s="28">
        <v>-80</v>
      </c>
      <c r="K225" s="130" t="s">
        <v>204</v>
      </c>
      <c r="L225" s="28">
        <f t="shared" si="7"/>
        <v>80</v>
      </c>
      <c r="M225" s="123">
        <v>8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6"/>
      <c r="AX225" s="6"/>
    </row>
    <row r="226" spans="1:50" ht="15">
      <c r="A226" s="68" t="s">
        <v>201</v>
      </c>
      <c r="B226" s="88">
        <f t="shared" si="6"/>
        <v>1</v>
      </c>
      <c r="C226" s="26">
        <v>9535</v>
      </c>
      <c r="D226" s="26" t="s">
        <v>479</v>
      </c>
      <c r="E226" s="89" t="s">
        <v>481</v>
      </c>
      <c r="F226" s="128" t="s">
        <v>204</v>
      </c>
      <c r="G226" s="133">
        <v>3000741</v>
      </c>
      <c r="H226" s="129">
        <v>41752</v>
      </c>
      <c r="I226" s="27">
        <v>41760</v>
      </c>
      <c r="J226" s="28">
        <v>-160</v>
      </c>
      <c r="K226" s="130" t="s">
        <v>204</v>
      </c>
      <c r="L226" s="28">
        <f t="shared" si="7"/>
        <v>160</v>
      </c>
      <c r="M226" s="123">
        <v>8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6"/>
      <c r="AX226" s="6"/>
    </row>
    <row r="227" spans="1:50" ht="15">
      <c r="A227" s="68" t="s">
        <v>201</v>
      </c>
      <c r="B227" s="88">
        <f t="shared" si="6"/>
        <v>1</v>
      </c>
      <c r="C227" s="26">
        <v>9658</v>
      </c>
      <c r="D227" s="26" t="s">
        <v>482</v>
      </c>
      <c r="E227" s="89" t="s">
        <v>483</v>
      </c>
      <c r="F227" s="128" t="s">
        <v>204</v>
      </c>
      <c r="G227" s="133">
        <v>3000760</v>
      </c>
      <c r="H227" s="129">
        <v>41746</v>
      </c>
      <c r="I227" s="27">
        <v>41760</v>
      </c>
      <c r="J227" s="28">
        <v>-229.63</v>
      </c>
      <c r="K227" s="130" t="s">
        <v>204</v>
      </c>
      <c r="L227" s="28">
        <f t="shared" si="7"/>
        <v>229.63</v>
      </c>
      <c r="M227" s="123">
        <v>14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6"/>
      <c r="AX227" s="6"/>
    </row>
    <row r="228" spans="1:50" ht="15">
      <c r="A228" s="68" t="s">
        <v>201</v>
      </c>
      <c r="B228" s="88">
        <f t="shared" si="6"/>
        <v>1</v>
      </c>
      <c r="C228" s="26">
        <v>9658</v>
      </c>
      <c r="D228" s="26" t="s">
        <v>482</v>
      </c>
      <c r="E228" s="89" t="s">
        <v>484</v>
      </c>
      <c r="F228" s="128" t="s">
        <v>204</v>
      </c>
      <c r="G228" s="133">
        <v>3000920</v>
      </c>
      <c r="H228" s="129">
        <v>41768</v>
      </c>
      <c r="I228" s="27">
        <v>41781</v>
      </c>
      <c r="J228" s="28">
        <v>-242.45</v>
      </c>
      <c r="K228" s="130" t="s">
        <v>204</v>
      </c>
      <c r="L228" s="28">
        <f t="shared" si="7"/>
        <v>242.45</v>
      </c>
      <c r="M228" s="123">
        <v>13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6"/>
      <c r="AX228" s="6"/>
    </row>
    <row r="229" spans="1:50" ht="15">
      <c r="A229" s="68" t="s">
        <v>201</v>
      </c>
      <c r="B229" s="88">
        <f t="shared" si="6"/>
        <v>1</v>
      </c>
      <c r="C229" s="26">
        <v>9658</v>
      </c>
      <c r="D229" s="26" t="s">
        <v>482</v>
      </c>
      <c r="E229" s="89" t="s">
        <v>485</v>
      </c>
      <c r="F229" s="128" t="s">
        <v>204</v>
      </c>
      <c r="G229" s="133">
        <v>3000921</v>
      </c>
      <c r="H229" s="129">
        <v>41753</v>
      </c>
      <c r="I229" s="27">
        <v>41781</v>
      </c>
      <c r="J229" s="28">
        <v>-54.01</v>
      </c>
      <c r="K229" s="130" t="s">
        <v>204</v>
      </c>
      <c r="L229" s="28">
        <f t="shared" si="7"/>
        <v>54.01</v>
      </c>
      <c r="M229" s="123">
        <v>28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6"/>
      <c r="AX229" s="6"/>
    </row>
    <row r="230" spans="1:50" ht="15">
      <c r="A230" s="68" t="s">
        <v>201</v>
      </c>
      <c r="B230" s="88">
        <f t="shared" si="6"/>
        <v>1</v>
      </c>
      <c r="C230" s="26">
        <v>9741</v>
      </c>
      <c r="D230" s="26" t="s">
        <v>486</v>
      </c>
      <c r="E230" s="89" t="s">
        <v>487</v>
      </c>
      <c r="F230" s="128" t="s">
        <v>204</v>
      </c>
      <c r="G230" s="133">
        <v>3000917</v>
      </c>
      <c r="H230" s="129">
        <v>41771</v>
      </c>
      <c r="I230" s="27">
        <v>41781</v>
      </c>
      <c r="J230" s="28">
        <v>-24.6</v>
      </c>
      <c r="K230" s="130" t="s">
        <v>204</v>
      </c>
      <c r="L230" s="28">
        <f t="shared" si="7"/>
        <v>24.6</v>
      </c>
      <c r="M230" s="123">
        <v>10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6"/>
      <c r="AX230" s="6"/>
    </row>
    <row r="231" spans="1:50" ht="15">
      <c r="A231" s="68" t="s">
        <v>201</v>
      </c>
      <c r="B231" s="88">
        <f t="shared" si="6"/>
        <v>1</v>
      </c>
      <c r="C231" s="26">
        <v>9741</v>
      </c>
      <c r="D231" s="26" t="s">
        <v>486</v>
      </c>
      <c r="E231" s="89" t="s">
        <v>488</v>
      </c>
      <c r="F231" s="128" t="s">
        <v>204</v>
      </c>
      <c r="G231" s="133">
        <v>3000918</v>
      </c>
      <c r="H231" s="129">
        <v>41771</v>
      </c>
      <c r="I231" s="27">
        <v>41781</v>
      </c>
      <c r="J231" s="28">
        <v>-98.4</v>
      </c>
      <c r="K231" s="130" t="s">
        <v>204</v>
      </c>
      <c r="L231" s="28">
        <f t="shared" si="7"/>
        <v>98.4</v>
      </c>
      <c r="M231" s="123">
        <v>10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6"/>
      <c r="AX231" s="6"/>
    </row>
    <row r="232" spans="1:50" ht="15">
      <c r="A232" s="68" t="s">
        <v>201</v>
      </c>
      <c r="B232" s="88">
        <f t="shared" si="6"/>
        <v>1</v>
      </c>
      <c r="C232" s="26">
        <v>9994</v>
      </c>
      <c r="D232" s="26" t="s">
        <v>489</v>
      </c>
      <c r="E232" s="89" t="s">
        <v>490</v>
      </c>
      <c r="F232" s="128" t="s">
        <v>204</v>
      </c>
      <c r="G232" s="133">
        <v>3000779</v>
      </c>
      <c r="H232" s="129">
        <v>41743</v>
      </c>
      <c r="I232" s="27">
        <v>41760</v>
      </c>
      <c r="J232" s="28">
        <v>-31.89</v>
      </c>
      <c r="K232" s="130" t="s">
        <v>204</v>
      </c>
      <c r="L232" s="28">
        <f t="shared" si="7"/>
        <v>31.89</v>
      </c>
      <c r="M232" s="123">
        <v>17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6"/>
      <c r="AX232" s="6"/>
    </row>
    <row r="233" spans="1:50" ht="15">
      <c r="A233" s="68" t="s">
        <v>201</v>
      </c>
      <c r="B233" s="88">
        <f t="shared" si="6"/>
        <v>1</v>
      </c>
      <c r="C233" s="26">
        <v>9998</v>
      </c>
      <c r="D233" s="26" t="s">
        <v>491</v>
      </c>
      <c r="E233" s="89" t="s">
        <v>492</v>
      </c>
      <c r="F233" s="128" t="s">
        <v>204</v>
      </c>
      <c r="G233" s="133">
        <v>3000745</v>
      </c>
      <c r="H233" s="129">
        <v>41745</v>
      </c>
      <c r="I233" s="27">
        <v>41760</v>
      </c>
      <c r="J233" s="28">
        <v>-3180</v>
      </c>
      <c r="K233" s="130" t="s">
        <v>204</v>
      </c>
      <c r="L233" s="28">
        <f t="shared" si="7"/>
        <v>3180</v>
      </c>
      <c r="M233" s="123">
        <v>15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6"/>
      <c r="AX233" s="6"/>
    </row>
    <row r="234" spans="1:50" ht="15">
      <c r="A234" s="68" t="s">
        <v>201</v>
      </c>
      <c r="B234" s="88">
        <f t="shared" si="6"/>
        <v>1</v>
      </c>
      <c r="C234" s="26">
        <v>10261</v>
      </c>
      <c r="D234" s="26" t="s">
        <v>493</v>
      </c>
      <c r="E234" s="89" t="s">
        <v>494</v>
      </c>
      <c r="F234" s="128" t="s">
        <v>204</v>
      </c>
      <c r="G234" s="133">
        <v>3000573</v>
      </c>
      <c r="H234" s="129">
        <v>41722</v>
      </c>
      <c r="I234" s="27">
        <v>41732</v>
      </c>
      <c r="J234" s="28">
        <v>-4148.85</v>
      </c>
      <c r="K234" s="130" t="s">
        <v>204</v>
      </c>
      <c r="L234" s="28">
        <f t="shared" si="7"/>
        <v>4148.85</v>
      </c>
      <c r="M234" s="123">
        <v>10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6"/>
      <c r="AX234" s="6"/>
    </row>
    <row r="235" spans="1:50" ht="15">
      <c r="A235" s="68" t="s">
        <v>201</v>
      </c>
      <c r="B235" s="88">
        <f t="shared" si="6"/>
        <v>1</v>
      </c>
      <c r="C235" s="26">
        <v>10261</v>
      </c>
      <c r="D235" s="26" t="s">
        <v>493</v>
      </c>
      <c r="E235" s="89" t="s">
        <v>495</v>
      </c>
      <c r="F235" s="128" t="s">
        <v>204</v>
      </c>
      <c r="G235" s="133">
        <v>3000910</v>
      </c>
      <c r="H235" s="129">
        <v>41775</v>
      </c>
      <c r="I235" s="27">
        <v>41781</v>
      </c>
      <c r="J235" s="28">
        <v>-4721.28</v>
      </c>
      <c r="K235" s="130" t="s">
        <v>204</v>
      </c>
      <c r="L235" s="28">
        <f t="shared" si="7"/>
        <v>4721.28</v>
      </c>
      <c r="M235" s="123">
        <v>6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6"/>
      <c r="AX235" s="6"/>
    </row>
    <row r="236" spans="1:50" ht="15">
      <c r="A236" s="68" t="s">
        <v>201</v>
      </c>
      <c r="B236" s="88">
        <f t="shared" si="6"/>
        <v>1</v>
      </c>
      <c r="C236" s="26">
        <v>10261</v>
      </c>
      <c r="D236" s="26" t="s">
        <v>493</v>
      </c>
      <c r="E236" s="89" t="s">
        <v>496</v>
      </c>
      <c r="F236" s="128" t="s">
        <v>204</v>
      </c>
      <c r="G236" s="133">
        <v>3000909</v>
      </c>
      <c r="H236" s="129">
        <v>41775</v>
      </c>
      <c r="I236" s="27">
        <v>41781</v>
      </c>
      <c r="J236" s="28">
        <v>-4405.94</v>
      </c>
      <c r="K236" s="130" t="s">
        <v>204</v>
      </c>
      <c r="L236" s="28">
        <f t="shared" si="7"/>
        <v>4405.94</v>
      </c>
      <c r="M236" s="123">
        <v>6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6"/>
      <c r="AX236" s="6"/>
    </row>
    <row r="237" spans="1:50" ht="26.25">
      <c r="A237" s="68" t="s">
        <v>201</v>
      </c>
      <c r="B237" s="88">
        <f t="shared" si="6"/>
        <v>1</v>
      </c>
      <c r="C237" s="26">
        <v>17676</v>
      </c>
      <c r="D237" s="26" t="s">
        <v>497</v>
      </c>
      <c r="E237" s="89" t="s">
        <v>498</v>
      </c>
      <c r="F237" s="128" t="s">
        <v>499</v>
      </c>
      <c r="G237" s="133">
        <v>3000895</v>
      </c>
      <c r="H237" s="129">
        <v>41759</v>
      </c>
      <c r="I237" s="27">
        <v>41759</v>
      </c>
      <c r="J237" s="28">
        <v>-265.53</v>
      </c>
      <c r="K237" s="130" t="s">
        <v>204</v>
      </c>
      <c r="L237" s="28">
        <f t="shared" si="7"/>
        <v>265.53</v>
      </c>
      <c r="M237" s="123">
        <v>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6"/>
      <c r="AX237" s="6"/>
    </row>
    <row r="238" spans="1:50" ht="26.25">
      <c r="A238" s="68" t="s">
        <v>201</v>
      </c>
      <c r="B238" s="88">
        <f t="shared" si="6"/>
        <v>1</v>
      </c>
      <c r="C238" s="26">
        <v>17676</v>
      </c>
      <c r="D238" s="26" t="s">
        <v>497</v>
      </c>
      <c r="E238" s="89" t="s">
        <v>500</v>
      </c>
      <c r="F238" s="128" t="s">
        <v>501</v>
      </c>
      <c r="G238" s="133">
        <v>3001026</v>
      </c>
      <c r="H238" s="129">
        <v>41789</v>
      </c>
      <c r="I238" s="27">
        <v>41789</v>
      </c>
      <c r="J238" s="28">
        <v>-518.23</v>
      </c>
      <c r="K238" s="130" t="s">
        <v>204</v>
      </c>
      <c r="L238" s="28">
        <f t="shared" si="7"/>
        <v>518.23</v>
      </c>
      <c r="M238" s="123">
        <v>0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6"/>
      <c r="AX238" s="6"/>
    </row>
    <row r="239" spans="1:50" ht="15">
      <c r="A239" s="68" t="s">
        <v>201</v>
      </c>
      <c r="B239" s="88">
        <f t="shared" si="6"/>
        <v>1</v>
      </c>
      <c r="C239" s="26">
        <v>24217</v>
      </c>
      <c r="D239" s="26" t="s">
        <v>502</v>
      </c>
      <c r="E239" s="89" t="s">
        <v>503</v>
      </c>
      <c r="F239" s="128" t="s">
        <v>204</v>
      </c>
      <c r="G239" s="133">
        <v>3000935</v>
      </c>
      <c r="H239" s="129">
        <v>41771</v>
      </c>
      <c r="I239" s="27">
        <v>41781</v>
      </c>
      <c r="J239" s="28">
        <v>-95.21</v>
      </c>
      <c r="K239" s="130" t="s">
        <v>204</v>
      </c>
      <c r="L239" s="28">
        <f t="shared" si="7"/>
        <v>95.21</v>
      </c>
      <c r="M239" s="123">
        <v>10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6"/>
      <c r="AX239" s="6"/>
    </row>
    <row r="240" spans="1:50" ht="15">
      <c r="A240" s="68" t="s">
        <v>201</v>
      </c>
      <c r="B240" s="88">
        <f t="shared" si="6"/>
        <v>1</v>
      </c>
      <c r="C240" s="26">
        <v>26851</v>
      </c>
      <c r="D240" s="26" t="s">
        <v>504</v>
      </c>
      <c r="E240" s="89" t="s">
        <v>505</v>
      </c>
      <c r="F240" s="128" t="s">
        <v>506</v>
      </c>
      <c r="G240" s="133">
        <v>3000629</v>
      </c>
      <c r="H240" s="129">
        <v>41737</v>
      </c>
      <c r="I240" s="27">
        <v>41737</v>
      </c>
      <c r="J240" s="28">
        <v>-109.8</v>
      </c>
      <c r="K240" s="130" t="s">
        <v>204</v>
      </c>
      <c r="L240" s="28">
        <f t="shared" si="7"/>
        <v>109.8</v>
      </c>
      <c r="M240" s="123">
        <v>0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6"/>
      <c r="AX240" s="6"/>
    </row>
    <row r="241" spans="1:50" ht="15">
      <c r="A241" s="68" t="s">
        <v>201</v>
      </c>
      <c r="B241" s="88">
        <f t="shared" si="6"/>
        <v>1</v>
      </c>
      <c r="C241" s="26">
        <v>26851</v>
      </c>
      <c r="D241" s="26" t="s">
        <v>504</v>
      </c>
      <c r="E241" s="89" t="s">
        <v>507</v>
      </c>
      <c r="F241" s="128" t="s">
        <v>508</v>
      </c>
      <c r="G241" s="133">
        <v>3000828</v>
      </c>
      <c r="H241" s="129">
        <v>41761</v>
      </c>
      <c r="I241" s="27">
        <v>41761</v>
      </c>
      <c r="J241" s="28">
        <v>-2747.8</v>
      </c>
      <c r="K241" s="130" t="s">
        <v>204</v>
      </c>
      <c r="L241" s="28">
        <f t="shared" si="7"/>
        <v>2747.8</v>
      </c>
      <c r="M241" s="123">
        <v>0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6"/>
      <c r="AX241" s="6"/>
    </row>
    <row r="242" spans="1:50" ht="15">
      <c r="A242" s="68" t="s">
        <v>201</v>
      </c>
      <c r="B242" s="88">
        <f t="shared" si="6"/>
        <v>1</v>
      </c>
      <c r="C242" s="26">
        <v>26851</v>
      </c>
      <c r="D242" s="26" t="s">
        <v>504</v>
      </c>
      <c r="E242" s="89" t="s">
        <v>509</v>
      </c>
      <c r="F242" s="128" t="s">
        <v>509</v>
      </c>
      <c r="G242" s="133">
        <v>3000627</v>
      </c>
      <c r="H242" s="129">
        <v>41737</v>
      </c>
      <c r="I242" s="27">
        <v>41737</v>
      </c>
      <c r="J242" s="28">
        <v>-6002.21</v>
      </c>
      <c r="K242" s="130" t="s">
        <v>204</v>
      </c>
      <c r="L242" s="28">
        <f t="shared" si="7"/>
        <v>6002.21</v>
      </c>
      <c r="M242" s="123">
        <v>0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6"/>
      <c r="AX242" s="6"/>
    </row>
    <row r="243" spans="1:50" ht="15">
      <c r="A243" s="68" t="s">
        <v>201</v>
      </c>
      <c r="B243" s="88">
        <f t="shared" si="6"/>
        <v>1</v>
      </c>
      <c r="C243" s="26">
        <v>28419</v>
      </c>
      <c r="D243" s="26" t="s">
        <v>510</v>
      </c>
      <c r="E243" s="89" t="s">
        <v>511</v>
      </c>
      <c r="F243" s="128" t="s">
        <v>204</v>
      </c>
      <c r="G243" s="133">
        <v>3000913</v>
      </c>
      <c r="H243" s="129">
        <v>41758</v>
      </c>
      <c r="I243" s="27">
        <v>41781</v>
      </c>
      <c r="J243" s="28">
        <v>-4680</v>
      </c>
      <c r="K243" s="130" t="s">
        <v>204</v>
      </c>
      <c r="L243" s="28">
        <f t="shared" si="7"/>
        <v>4680</v>
      </c>
      <c r="M243" s="123">
        <v>23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6"/>
      <c r="AX243" s="6"/>
    </row>
    <row r="244" spans="1:50" ht="15">
      <c r="A244" s="68" t="s">
        <v>201</v>
      </c>
      <c r="B244" s="88">
        <f t="shared" si="6"/>
        <v>1</v>
      </c>
      <c r="C244" s="26">
        <v>28419</v>
      </c>
      <c r="D244" s="26" t="s">
        <v>510</v>
      </c>
      <c r="E244" s="89" t="s">
        <v>512</v>
      </c>
      <c r="F244" s="128" t="s">
        <v>204</v>
      </c>
      <c r="G244" s="133">
        <v>3000643</v>
      </c>
      <c r="H244" s="129">
        <v>41722</v>
      </c>
      <c r="I244" s="27">
        <v>41746</v>
      </c>
      <c r="J244" s="28">
        <v>-3795</v>
      </c>
      <c r="K244" s="130" t="s">
        <v>204</v>
      </c>
      <c r="L244" s="28">
        <f t="shared" si="7"/>
        <v>3795</v>
      </c>
      <c r="M244" s="123">
        <v>24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6"/>
      <c r="AX244" s="6"/>
    </row>
    <row r="245" spans="1:50" ht="15">
      <c r="A245" s="68" t="s">
        <v>201</v>
      </c>
      <c r="B245" s="88">
        <f t="shared" si="6"/>
        <v>1</v>
      </c>
      <c r="C245" s="26">
        <v>29455</v>
      </c>
      <c r="D245" s="26" t="s">
        <v>513</v>
      </c>
      <c r="E245" s="89" t="s">
        <v>514</v>
      </c>
      <c r="F245" s="128" t="s">
        <v>204</v>
      </c>
      <c r="G245" s="133">
        <v>3000600</v>
      </c>
      <c r="H245" s="129">
        <v>41718</v>
      </c>
      <c r="I245" s="27">
        <v>41732</v>
      </c>
      <c r="J245" s="28">
        <v>-2425.58</v>
      </c>
      <c r="K245" s="130" t="s">
        <v>204</v>
      </c>
      <c r="L245" s="28">
        <f t="shared" si="7"/>
        <v>2425.58</v>
      </c>
      <c r="M245" s="123">
        <v>14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6"/>
      <c r="AX245" s="6"/>
    </row>
    <row r="246" spans="1:50" ht="15">
      <c r="A246" s="68" t="s">
        <v>201</v>
      </c>
      <c r="B246" s="88">
        <f t="shared" si="6"/>
        <v>1</v>
      </c>
      <c r="C246" s="26">
        <v>33770</v>
      </c>
      <c r="D246" s="26" t="s">
        <v>515</v>
      </c>
      <c r="E246" s="89" t="s">
        <v>516</v>
      </c>
      <c r="F246" s="128" t="s">
        <v>204</v>
      </c>
      <c r="G246" s="133">
        <v>3000890</v>
      </c>
      <c r="H246" s="129">
        <v>41771</v>
      </c>
      <c r="I246" s="27">
        <v>41774</v>
      </c>
      <c r="J246" s="28">
        <v>-202.95</v>
      </c>
      <c r="K246" s="130" t="s">
        <v>204</v>
      </c>
      <c r="L246" s="28">
        <f t="shared" si="7"/>
        <v>202.95</v>
      </c>
      <c r="M246" s="123">
        <v>3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6"/>
      <c r="AX246" s="6"/>
    </row>
    <row r="247" spans="1:50" ht="15">
      <c r="A247" s="68" t="s">
        <v>201</v>
      </c>
      <c r="B247" s="88">
        <f t="shared" si="6"/>
        <v>1</v>
      </c>
      <c r="C247" s="26">
        <v>33770</v>
      </c>
      <c r="D247" s="26" t="s">
        <v>515</v>
      </c>
      <c r="E247" s="89" t="s">
        <v>517</v>
      </c>
      <c r="F247" s="128" t="s">
        <v>204</v>
      </c>
      <c r="G247" s="133">
        <v>3000626</v>
      </c>
      <c r="H247" s="129">
        <v>41724</v>
      </c>
      <c r="I247" s="27">
        <v>41739</v>
      </c>
      <c r="J247" s="28">
        <v>-608.85</v>
      </c>
      <c r="K247" s="130" t="s">
        <v>204</v>
      </c>
      <c r="L247" s="28">
        <f t="shared" si="7"/>
        <v>608.85</v>
      </c>
      <c r="M247" s="123">
        <v>15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6"/>
      <c r="AX247" s="6"/>
    </row>
    <row r="248" spans="1:50" ht="15">
      <c r="A248" s="68" t="s">
        <v>201</v>
      </c>
      <c r="B248" s="88">
        <f t="shared" si="6"/>
        <v>1</v>
      </c>
      <c r="C248" s="26">
        <v>33770</v>
      </c>
      <c r="D248" s="26" t="s">
        <v>515</v>
      </c>
      <c r="E248" s="89" t="s">
        <v>518</v>
      </c>
      <c r="F248" s="128" t="s">
        <v>204</v>
      </c>
      <c r="G248" s="133">
        <v>3000672</v>
      </c>
      <c r="H248" s="129">
        <v>41725</v>
      </c>
      <c r="I248" s="27">
        <v>41746</v>
      </c>
      <c r="J248" s="28">
        <v>-369</v>
      </c>
      <c r="K248" s="130" t="s">
        <v>204</v>
      </c>
      <c r="L248" s="28">
        <f t="shared" si="7"/>
        <v>369</v>
      </c>
      <c r="M248" s="123">
        <v>21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6"/>
      <c r="AX248" s="6"/>
    </row>
    <row r="249" spans="1:50" ht="15">
      <c r="A249" s="68" t="s">
        <v>201</v>
      </c>
      <c r="B249" s="88">
        <f t="shared" si="6"/>
        <v>1</v>
      </c>
      <c r="C249" s="26">
        <v>33770</v>
      </c>
      <c r="D249" s="26" t="s">
        <v>515</v>
      </c>
      <c r="E249" s="89" t="s">
        <v>519</v>
      </c>
      <c r="F249" s="128" t="s">
        <v>204</v>
      </c>
      <c r="G249" s="133">
        <v>3000670</v>
      </c>
      <c r="H249" s="129">
        <v>41737</v>
      </c>
      <c r="I249" s="27">
        <v>41746</v>
      </c>
      <c r="J249" s="28">
        <v>-942.86</v>
      </c>
      <c r="K249" s="130" t="s">
        <v>204</v>
      </c>
      <c r="L249" s="28">
        <f t="shared" si="7"/>
        <v>942.86</v>
      </c>
      <c r="M249" s="123">
        <v>9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6"/>
      <c r="AX249" s="6"/>
    </row>
    <row r="250" spans="1:50" ht="15">
      <c r="A250" s="68" t="s">
        <v>201</v>
      </c>
      <c r="B250" s="88">
        <f t="shared" si="6"/>
        <v>1</v>
      </c>
      <c r="C250" s="26">
        <v>55508</v>
      </c>
      <c r="D250" s="26" t="s">
        <v>520</v>
      </c>
      <c r="E250" s="89" t="s">
        <v>521</v>
      </c>
      <c r="F250" s="128" t="s">
        <v>204</v>
      </c>
      <c r="G250" s="133">
        <v>3000603</v>
      </c>
      <c r="H250" s="129">
        <v>41710</v>
      </c>
      <c r="I250" s="27">
        <v>41732</v>
      </c>
      <c r="J250" s="28">
        <v>-720.8</v>
      </c>
      <c r="K250" s="130" t="s">
        <v>204</v>
      </c>
      <c r="L250" s="28">
        <f t="shared" si="7"/>
        <v>720.8</v>
      </c>
      <c r="M250" s="123">
        <v>22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6"/>
      <c r="AX250" s="6"/>
    </row>
    <row r="251" spans="1:50" ht="15">
      <c r="A251" s="68" t="s">
        <v>201</v>
      </c>
      <c r="B251" s="88">
        <f t="shared" si="6"/>
        <v>1</v>
      </c>
      <c r="C251" s="26">
        <v>71321</v>
      </c>
      <c r="D251" s="26" t="s">
        <v>522</v>
      </c>
      <c r="E251" s="89" t="s">
        <v>523</v>
      </c>
      <c r="F251" s="128" t="s">
        <v>204</v>
      </c>
      <c r="G251" s="133">
        <v>3000788</v>
      </c>
      <c r="H251" s="129">
        <v>41751</v>
      </c>
      <c r="I251" s="27">
        <v>41760</v>
      </c>
      <c r="J251" s="28">
        <v>-599.99</v>
      </c>
      <c r="K251" s="130" t="s">
        <v>204</v>
      </c>
      <c r="L251" s="28">
        <f t="shared" si="7"/>
        <v>599.99</v>
      </c>
      <c r="M251" s="123">
        <v>9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6"/>
      <c r="AX251" s="6"/>
    </row>
    <row r="252" spans="1:50" ht="15">
      <c r="A252" s="68" t="s">
        <v>201</v>
      </c>
      <c r="B252" s="88">
        <f t="shared" si="6"/>
        <v>1</v>
      </c>
      <c r="C252" s="26">
        <v>94628</v>
      </c>
      <c r="D252" s="26" t="s">
        <v>524</v>
      </c>
      <c r="E252" s="89" t="s">
        <v>525</v>
      </c>
      <c r="F252" s="128" t="s">
        <v>526</v>
      </c>
      <c r="G252" s="133">
        <v>3000747</v>
      </c>
      <c r="H252" s="129">
        <v>41758</v>
      </c>
      <c r="I252" s="27">
        <v>41760</v>
      </c>
      <c r="J252" s="28">
        <v>-12860.23</v>
      </c>
      <c r="K252" s="130" t="s">
        <v>204</v>
      </c>
      <c r="L252" s="28">
        <f t="shared" si="7"/>
        <v>12860.23</v>
      </c>
      <c r="M252" s="123">
        <v>2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6"/>
      <c r="AX252" s="6"/>
    </row>
    <row r="253" spans="1:50" ht="15">
      <c r="A253" s="68" t="s">
        <v>201</v>
      </c>
      <c r="B253" s="88">
        <f t="shared" si="6"/>
        <v>1</v>
      </c>
      <c r="C253" s="26">
        <v>99992</v>
      </c>
      <c r="D253" s="26" t="s">
        <v>527</v>
      </c>
      <c r="E253" s="89" t="s">
        <v>528</v>
      </c>
      <c r="F253" s="128" t="s">
        <v>204</v>
      </c>
      <c r="G253" s="133">
        <v>3000754</v>
      </c>
      <c r="H253" s="129">
        <v>41746</v>
      </c>
      <c r="I253" s="27">
        <v>41760</v>
      </c>
      <c r="J253" s="28">
        <v>-1143.9</v>
      </c>
      <c r="K253" s="130" t="s">
        <v>204</v>
      </c>
      <c r="L253" s="28">
        <f t="shared" si="7"/>
        <v>1143.9</v>
      </c>
      <c r="M253" s="123">
        <v>14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6"/>
      <c r="AX253" s="6"/>
    </row>
    <row r="254" spans="1:50" ht="15">
      <c r="A254" s="68" t="s">
        <v>201</v>
      </c>
      <c r="B254" s="88">
        <f t="shared" si="6"/>
        <v>1</v>
      </c>
      <c r="C254" s="26">
        <v>99992</v>
      </c>
      <c r="D254" s="26" t="s">
        <v>527</v>
      </c>
      <c r="E254" s="89" t="s">
        <v>529</v>
      </c>
      <c r="F254" s="128" t="s">
        <v>204</v>
      </c>
      <c r="G254" s="133">
        <v>3000807</v>
      </c>
      <c r="H254" s="129">
        <v>41751</v>
      </c>
      <c r="I254" s="27">
        <v>41760</v>
      </c>
      <c r="J254" s="28">
        <v>-553.5</v>
      </c>
      <c r="K254" s="130" t="s">
        <v>204</v>
      </c>
      <c r="L254" s="28">
        <f t="shared" si="7"/>
        <v>553.5</v>
      </c>
      <c r="M254" s="123">
        <v>9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6"/>
      <c r="AX254" s="6"/>
    </row>
    <row r="255" spans="1:50" ht="15">
      <c r="A255" s="68" t="s">
        <v>201</v>
      </c>
      <c r="B255" s="88">
        <f t="shared" si="6"/>
        <v>1</v>
      </c>
      <c r="C255" s="26">
        <v>100754</v>
      </c>
      <c r="D255" s="26" t="s">
        <v>530</v>
      </c>
      <c r="E255" s="89" t="s">
        <v>531</v>
      </c>
      <c r="F255" s="128" t="s">
        <v>204</v>
      </c>
      <c r="G255" s="133">
        <v>3000837</v>
      </c>
      <c r="H255" s="129">
        <v>41751</v>
      </c>
      <c r="I255" s="27">
        <v>41767</v>
      </c>
      <c r="J255" s="28">
        <v>-255.72</v>
      </c>
      <c r="K255" s="130" t="s">
        <v>204</v>
      </c>
      <c r="L255" s="28">
        <f t="shared" si="7"/>
        <v>255.72</v>
      </c>
      <c r="M255" s="123">
        <v>16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6"/>
      <c r="AX255" s="6"/>
    </row>
    <row r="256" spans="1:50" ht="15">
      <c r="A256" s="68" t="s">
        <v>201</v>
      </c>
      <c r="B256" s="88">
        <f t="shared" si="6"/>
        <v>1</v>
      </c>
      <c r="C256" s="26">
        <v>100754</v>
      </c>
      <c r="D256" s="26" t="s">
        <v>530</v>
      </c>
      <c r="E256" s="89" t="s">
        <v>532</v>
      </c>
      <c r="F256" s="128" t="s">
        <v>204</v>
      </c>
      <c r="G256" s="133">
        <v>3000838</v>
      </c>
      <c r="H256" s="129">
        <v>41751</v>
      </c>
      <c r="I256" s="27">
        <v>41767</v>
      </c>
      <c r="J256" s="28">
        <v>-79.95</v>
      </c>
      <c r="K256" s="130" t="s">
        <v>204</v>
      </c>
      <c r="L256" s="28">
        <f t="shared" si="7"/>
        <v>79.95</v>
      </c>
      <c r="M256" s="123">
        <v>16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6"/>
      <c r="AX256" s="6"/>
    </row>
    <row r="257" spans="1:50" ht="15">
      <c r="A257" s="68" t="s">
        <v>201</v>
      </c>
      <c r="B257" s="88">
        <f t="shared" si="6"/>
        <v>1</v>
      </c>
      <c r="C257" s="26">
        <v>100754</v>
      </c>
      <c r="D257" s="26" t="s">
        <v>530</v>
      </c>
      <c r="E257" s="89" t="s">
        <v>533</v>
      </c>
      <c r="F257" s="128" t="s">
        <v>204</v>
      </c>
      <c r="G257" s="133">
        <v>3000839</v>
      </c>
      <c r="H257" s="129">
        <v>41751</v>
      </c>
      <c r="I257" s="27">
        <v>41767</v>
      </c>
      <c r="J257" s="28">
        <v>-267.38</v>
      </c>
      <c r="K257" s="130" t="s">
        <v>204</v>
      </c>
      <c r="L257" s="28">
        <f t="shared" si="7"/>
        <v>267.38</v>
      </c>
      <c r="M257" s="123">
        <v>16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6"/>
      <c r="AX257" s="6"/>
    </row>
    <row r="258" spans="1:50" ht="15">
      <c r="A258" s="68" t="s">
        <v>201</v>
      </c>
      <c r="B258" s="88">
        <f t="shared" si="6"/>
        <v>1</v>
      </c>
      <c r="C258" s="26">
        <v>100754</v>
      </c>
      <c r="D258" s="26" t="s">
        <v>530</v>
      </c>
      <c r="E258" s="89" t="s">
        <v>534</v>
      </c>
      <c r="F258" s="128" t="s">
        <v>204</v>
      </c>
      <c r="G258" s="133">
        <v>3000841</v>
      </c>
      <c r="H258" s="129">
        <v>41751</v>
      </c>
      <c r="I258" s="27">
        <v>41767</v>
      </c>
      <c r="J258" s="28">
        <v>-342.22</v>
      </c>
      <c r="K258" s="130" t="s">
        <v>204</v>
      </c>
      <c r="L258" s="28">
        <f t="shared" si="7"/>
        <v>342.22</v>
      </c>
      <c r="M258" s="123">
        <v>16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6"/>
      <c r="AX258" s="6"/>
    </row>
    <row r="259" spans="1:50" ht="15">
      <c r="A259" s="68" t="s">
        <v>201</v>
      </c>
      <c r="B259" s="88">
        <f t="shared" si="6"/>
        <v>1</v>
      </c>
      <c r="C259" s="26">
        <v>100754</v>
      </c>
      <c r="D259" s="26" t="s">
        <v>530</v>
      </c>
      <c r="E259" s="89" t="s">
        <v>535</v>
      </c>
      <c r="F259" s="128" t="s">
        <v>204</v>
      </c>
      <c r="G259" s="133">
        <v>3000842</v>
      </c>
      <c r="H259" s="129">
        <v>41751</v>
      </c>
      <c r="I259" s="27">
        <v>41767</v>
      </c>
      <c r="J259" s="28">
        <v>-1026.66</v>
      </c>
      <c r="K259" s="130" t="s">
        <v>204</v>
      </c>
      <c r="L259" s="28">
        <f t="shared" si="7"/>
        <v>1026.66</v>
      </c>
      <c r="M259" s="123">
        <v>16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6"/>
      <c r="AX259" s="6"/>
    </row>
    <row r="260" spans="1:50" ht="15">
      <c r="A260" s="68" t="s">
        <v>201</v>
      </c>
      <c r="B260" s="88">
        <f t="shared" si="6"/>
        <v>1</v>
      </c>
      <c r="C260" s="26">
        <v>100754</v>
      </c>
      <c r="D260" s="26" t="s">
        <v>530</v>
      </c>
      <c r="E260" s="89" t="s">
        <v>536</v>
      </c>
      <c r="F260" s="128" t="s">
        <v>204</v>
      </c>
      <c r="G260" s="133">
        <v>3000840</v>
      </c>
      <c r="H260" s="129">
        <v>41751</v>
      </c>
      <c r="I260" s="27">
        <v>41767</v>
      </c>
      <c r="J260" s="28">
        <v>-128.37</v>
      </c>
      <c r="K260" s="130" t="s">
        <v>204</v>
      </c>
      <c r="L260" s="28">
        <f t="shared" si="7"/>
        <v>128.37</v>
      </c>
      <c r="M260" s="123">
        <v>16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6"/>
      <c r="AX260" s="6"/>
    </row>
    <row r="261" spans="1:50" ht="15">
      <c r="A261" s="68" t="s">
        <v>201</v>
      </c>
      <c r="B261" s="88">
        <f t="shared" si="6"/>
        <v>1</v>
      </c>
      <c r="C261" s="26">
        <v>100754</v>
      </c>
      <c r="D261" s="26" t="s">
        <v>530</v>
      </c>
      <c r="E261" s="89" t="s">
        <v>537</v>
      </c>
      <c r="F261" s="128" t="s">
        <v>204</v>
      </c>
      <c r="G261" s="133">
        <v>3000968</v>
      </c>
      <c r="H261" s="129">
        <v>41778</v>
      </c>
      <c r="I261" s="27">
        <v>41788</v>
      </c>
      <c r="J261" s="28">
        <v>-411.94</v>
      </c>
      <c r="K261" s="130" t="s">
        <v>204</v>
      </c>
      <c r="L261" s="28">
        <f t="shared" si="7"/>
        <v>411.94</v>
      </c>
      <c r="M261" s="123">
        <v>10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6"/>
      <c r="AX261" s="6"/>
    </row>
    <row r="262" spans="1:50" ht="15">
      <c r="A262" s="68" t="s">
        <v>201</v>
      </c>
      <c r="B262" s="88">
        <f t="shared" si="6"/>
        <v>1</v>
      </c>
      <c r="C262" s="26">
        <v>100754</v>
      </c>
      <c r="D262" s="26" t="s">
        <v>530</v>
      </c>
      <c r="E262" s="89" t="s">
        <v>538</v>
      </c>
      <c r="F262" s="128" t="s">
        <v>204</v>
      </c>
      <c r="G262" s="133">
        <v>3000969</v>
      </c>
      <c r="H262" s="129">
        <v>41778</v>
      </c>
      <c r="I262" s="27">
        <v>41788</v>
      </c>
      <c r="J262" s="28">
        <v>-30.75</v>
      </c>
      <c r="K262" s="130" t="s">
        <v>204</v>
      </c>
      <c r="L262" s="28">
        <f t="shared" si="7"/>
        <v>30.75</v>
      </c>
      <c r="M262" s="123">
        <v>10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6"/>
      <c r="AX262" s="6"/>
    </row>
    <row r="263" spans="1:50" ht="15">
      <c r="A263" s="68" t="s">
        <v>201</v>
      </c>
      <c r="B263" s="88">
        <f t="shared" si="6"/>
        <v>1</v>
      </c>
      <c r="C263" s="26">
        <v>100754</v>
      </c>
      <c r="D263" s="26" t="s">
        <v>530</v>
      </c>
      <c r="E263" s="89" t="s">
        <v>539</v>
      </c>
      <c r="F263" s="128" t="s">
        <v>204</v>
      </c>
      <c r="G263" s="133">
        <v>3000970</v>
      </c>
      <c r="H263" s="129">
        <v>41778</v>
      </c>
      <c r="I263" s="27">
        <v>41788</v>
      </c>
      <c r="J263" s="28">
        <v>-30.75</v>
      </c>
      <c r="K263" s="130" t="s">
        <v>204</v>
      </c>
      <c r="L263" s="28">
        <f t="shared" si="7"/>
        <v>30.75</v>
      </c>
      <c r="M263" s="123">
        <v>10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6"/>
      <c r="AX263" s="6"/>
    </row>
    <row r="264" spans="1:50" ht="15">
      <c r="A264" s="68" t="s">
        <v>201</v>
      </c>
      <c r="B264" s="88">
        <f t="shared" si="6"/>
        <v>1</v>
      </c>
      <c r="C264" s="26">
        <v>100754</v>
      </c>
      <c r="D264" s="26" t="s">
        <v>530</v>
      </c>
      <c r="E264" s="89" t="s">
        <v>540</v>
      </c>
      <c r="F264" s="128" t="s">
        <v>204</v>
      </c>
      <c r="G264" s="133">
        <v>3000972</v>
      </c>
      <c r="H264" s="129">
        <v>41778</v>
      </c>
      <c r="I264" s="27">
        <v>41788</v>
      </c>
      <c r="J264" s="28">
        <v>-30.75</v>
      </c>
      <c r="K264" s="130" t="s">
        <v>204</v>
      </c>
      <c r="L264" s="28">
        <f t="shared" si="7"/>
        <v>30.75</v>
      </c>
      <c r="M264" s="123">
        <v>10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6"/>
      <c r="AX264" s="6"/>
    </row>
    <row r="265" spans="1:50" ht="15">
      <c r="A265" s="68" t="s">
        <v>201</v>
      </c>
      <c r="B265" s="88">
        <f t="shared" si="6"/>
        <v>1</v>
      </c>
      <c r="C265" s="26">
        <v>100754</v>
      </c>
      <c r="D265" s="26" t="s">
        <v>530</v>
      </c>
      <c r="E265" s="89" t="s">
        <v>541</v>
      </c>
      <c r="F265" s="128" t="s">
        <v>204</v>
      </c>
      <c r="G265" s="133">
        <v>3000971</v>
      </c>
      <c r="H265" s="129">
        <v>41778</v>
      </c>
      <c r="I265" s="27">
        <v>41788</v>
      </c>
      <c r="J265" s="28">
        <v>-92.7</v>
      </c>
      <c r="K265" s="130" t="s">
        <v>204</v>
      </c>
      <c r="L265" s="28">
        <f t="shared" si="7"/>
        <v>92.7</v>
      </c>
      <c r="M265" s="123">
        <v>10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6"/>
      <c r="AX265" s="6"/>
    </row>
    <row r="266" spans="1:50" ht="15">
      <c r="A266" s="68" t="s">
        <v>201</v>
      </c>
      <c r="B266" s="88">
        <f t="shared" si="6"/>
        <v>1</v>
      </c>
      <c r="C266" s="26">
        <v>102167</v>
      </c>
      <c r="D266" s="26" t="s">
        <v>542</v>
      </c>
      <c r="E266" s="89" t="s">
        <v>543</v>
      </c>
      <c r="F266" s="128" t="s">
        <v>204</v>
      </c>
      <c r="G266" s="133">
        <v>3000618</v>
      </c>
      <c r="H266" s="129">
        <v>41726</v>
      </c>
      <c r="I266" s="27">
        <v>41739</v>
      </c>
      <c r="J266" s="28">
        <v>-242.24</v>
      </c>
      <c r="K266" s="130" t="s">
        <v>204</v>
      </c>
      <c r="L266" s="28">
        <f t="shared" si="7"/>
        <v>242.24</v>
      </c>
      <c r="M266" s="123">
        <v>13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6"/>
      <c r="AX266" s="6"/>
    </row>
    <row r="267" spans="1:50" ht="15">
      <c r="A267" s="68" t="s">
        <v>201</v>
      </c>
      <c r="B267" s="88">
        <f t="shared" si="6"/>
        <v>1</v>
      </c>
      <c r="C267" s="26">
        <v>112252</v>
      </c>
      <c r="D267" s="26" t="s">
        <v>544</v>
      </c>
      <c r="E267" s="89" t="s">
        <v>545</v>
      </c>
      <c r="F267" s="128" t="s">
        <v>204</v>
      </c>
      <c r="G267" s="133">
        <v>3000385</v>
      </c>
      <c r="H267" s="129">
        <v>41691</v>
      </c>
      <c r="I267" s="27">
        <v>41732</v>
      </c>
      <c r="J267" s="28">
        <v>-70</v>
      </c>
      <c r="K267" s="130" t="s">
        <v>546</v>
      </c>
      <c r="L267" s="28">
        <f t="shared" si="7"/>
        <v>70</v>
      </c>
      <c r="M267" s="123">
        <v>41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6"/>
      <c r="AX267" s="6"/>
    </row>
    <row r="268" spans="1:50" ht="15">
      <c r="A268" s="68" t="s">
        <v>201</v>
      </c>
      <c r="B268" s="88">
        <f t="shared" si="6"/>
        <v>1</v>
      </c>
      <c r="C268" s="26">
        <v>115825</v>
      </c>
      <c r="D268" s="26" t="s">
        <v>547</v>
      </c>
      <c r="E268" s="89" t="s">
        <v>548</v>
      </c>
      <c r="F268" s="128" t="s">
        <v>204</v>
      </c>
      <c r="G268" s="133">
        <v>3000637</v>
      </c>
      <c r="H268" s="129">
        <v>41736</v>
      </c>
      <c r="I268" s="27">
        <v>41746</v>
      </c>
      <c r="J268" s="28">
        <v>-160</v>
      </c>
      <c r="K268" s="130" t="s">
        <v>204</v>
      </c>
      <c r="L268" s="28">
        <f t="shared" si="7"/>
        <v>160</v>
      </c>
      <c r="M268" s="123">
        <v>10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6"/>
      <c r="AX268" s="6"/>
    </row>
    <row r="269" spans="1:50" ht="15">
      <c r="A269" s="68" t="s">
        <v>201</v>
      </c>
      <c r="B269" s="88">
        <f t="shared" si="6"/>
        <v>1</v>
      </c>
      <c r="C269" s="26">
        <v>121708</v>
      </c>
      <c r="D269" s="26" t="s">
        <v>549</v>
      </c>
      <c r="E269" s="89" t="s">
        <v>550</v>
      </c>
      <c r="F269" s="128" t="s">
        <v>204</v>
      </c>
      <c r="G269" s="133">
        <v>3000602</v>
      </c>
      <c r="H269" s="129">
        <v>41718</v>
      </c>
      <c r="I269" s="27">
        <v>41732</v>
      </c>
      <c r="J269" s="28">
        <v>-23.99</v>
      </c>
      <c r="K269" s="130" t="s">
        <v>204</v>
      </c>
      <c r="L269" s="28">
        <f t="shared" si="7"/>
        <v>23.99</v>
      </c>
      <c r="M269" s="123">
        <v>14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6"/>
      <c r="AX269" s="6"/>
    </row>
    <row r="270" spans="1:50" ht="15">
      <c r="A270" s="68" t="s">
        <v>201</v>
      </c>
      <c r="B270" s="88">
        <f aca="true" t="shared" si="8" ref="B270:B333">IF(C270&gt;0,1,0)</f>
        <v>1</v>
      </c>
      <c r="C270" s="26">
        <v>132267</v>
      </c>
      <c r="D270" s="26" t="s">
        <v>551</v>
      </c>
      <c r="E270" s="89" t="s">
        <v>552</v>
      </c>
      <c r="F270" s="128" t="s">
        <v>204</v>
      </c>
      <c r="G270" s="133">
        <v>3000759</v>
      </c>
      <c r="H270" s="129">
        <v>41746</v>
      </c>
      <c r="I270" s="27">
        <v>41760</v>
      </c>
      <c r="J270" s="28">
        <v>-686.34</v>
      </c>
      <c r="K270" s="130" t="s">
        <v>204</v>
      </c>
      <c r="L270" s="28">
        <f t="shared" si="7"/>
        <v>686.34</v>
      </c>
      <c r="M270" s="123">
        <v>14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6"/>
      <c r="AX270" s="6"/>
    </row>
    <row r="271" spans="1:50" ht="15">
      <c r="A271" s="68" t="s">
        <v>201</v>
      </c>
      <c r="B271" s="88">
        <f t="shared" si="8"/>
        <v>1</v>
      </c>
      <c r="C271" s="26">
        <v>135278</v>
      </c>
      <c r="D271" s="26" t="s">
        <v>553</v>
      </c>
      <c r="E271" s="89" t="s">
        <v>554</v>
      </c>
      <c r="F271" s="128" t="s">
        <v>204</v>
      </c>
      <c r="G271" s="133">
        <v>3000576</v>
      </c>
      <c r="H271" s="129">
        <v>41724</v>
      </c>
      <c r="I271" s="27">
        <v>41732</v>
      </c>
      <c r="J271" s="28">
        <v>-132.79</v>
      </c>
      <c r="K271" s="130" t="s">
        <v>204</v>
      </c>
      <c r="L271" s="28">
        <f aca="true" t="shared" si="9" ref="L271:L334">J271*-1</f>
        <v>132.79</v>
      </c>
      <c r="M271" s="123">
        <v>8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6"/>
      <c r="AX271" s="6"/>
    </row>
    <row r="272" spans="1:50" ht="15">
      <c r="A272" s="68" t="s">
        <v>201</v>
      </c>
      <c r="B272" s="88">
        <f t="shared" si="8"/>
        <v>1</v>
      </c>
      <c r="C272" s="26">
        <v>135278</v>
      </c>
      <c r="D272" s="26" t="s">
        <v>553</v>
      </c>
      <c r="E272" s="89" t="s">
        <v>555</v>
      </c>
      <c r="F272" s="128" t="s">
        <v>204</v>
      </c>
      <c r="G272" s="133">
        <v>3000575</v>
      </c>
      <c r="H272" s="129">
        <v>41724</v>
      </c>
      <c r="I272" s="27">
        <v>41732</v>
      </c>
      <c r="J272" s="28">
        <v>-271.83</v>
      </c>
      <c r="K272" s="130" t="s">
        <v>204</v>
      </c>
      <c r="L272" s="28">
        <f t="shared" si="9"/>
        <v>271.83</v>
      </c>
      <c r="M272" s="123">
        <v>8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6"/>
      <c r="AX272" s="6"/>
    </row>
    <row r="273" spans="1:50" ht="15">
      <c r="A273" s="68" t="s">
        <v>201</v>
      </c>
      <c r="B273" s="88">
        <f t="shared" si="8"/>
        <v>1</v>
      </c>
      <c r="C273" s="26">
        <v>161583</v>
      </c>
      <c r="D273" s="26" t="s">
        <v>556</v>
      </c>
      <c r="E273" s="89" t="s">
        <v>557</v>
      </c>
      <c r="F273" s="128" t="s">
        <v>204</v>
      </c>
      <c r="G273" s="133">
        <v>3000764</v>
      </c>
      <c r="H273" s="129">
        <v>41746</v>
      </c>
      <c r="I273" s="27">
        <v>41760</v>
      </c>
      <c r="J273" s="28">
        <v>-800.94</v>
      </c>
      <c r="K273" s="130" t="s">
        <v>204</v>
      </c>
      <c r="L273" s="28">
        <f t="shared" si="9"/>
        <v>800.94</v>
      </c>
      <c r="M273" s="123">
        <v>14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6"/>
      <c r="AX273" s="6"/>
    </row>
    <row r="274" spans="1:50" ht="15">
      <c r="A274" s="68" t="s">
        <v>201</v>
      </c>
      <c r="B274" s="88">
        <f t="shared" si="8"/>
        <v>1</v>
      </c>
      <c r="C274" s="26">
        <v>167353</v>
      </c>
      <c r="D274" s="26" t="s">
        <v>558</v>
      </c>
      <c r="E274" s="89" t="s">
        <v>559</v>
      </c>
      <c r="F274" s="128" t="s">
        <v>204</v>
      </c>
      <c r="G274" s="133">
        <v>3000753</v>
      </c>
      <c r="H274" s="129">
        <v>41729</v>
      </c>
      <c r="I274" s="27">
        <v>41760</v>
      </c>
      <c r="J274" s="28">
        <v>-330.8</v>
      </c>
      <c r="K274" s="130" t="s">
        <v>204</v>
      </c>
      <c r="L274" s="28">
        <f t="shared" si="9"/>
        <v>330.8</v>
      </c>
      <c r="M274" s="123">
        <v>31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6"/>
      <c r="AX274" s="6"/>
    </row>
    <row r="275" spans="1:50" ht="15">
      <c r="A275" s="68" t="s">
        <v>201</v>
      </c>
      <c r="B275" s="88">
        <f t="shared" si="8"/>
        <v>1</v>
      </c>
      <c r="C275" s="26">
        <v>167353</v>
      </c>
      <c r="D275" s="26" t="s">
        <v>558</v>
      </c>
      <c r="E275" s="89" t="s">
        <v>560</v>
      </c>
      <c r="F275" s="128" t="s">
        <v>204</v>
      </c>
      <c r="G275" s="133">
        <v>3000752</v>
      </c>
      <c r="H275" s="129">
        <v>41746</v>
      </c>
      <c r="I275" s="27">
        <v>41760</v>
      </c>
      <c r="J275" s="28">
        <v>-306</v>
      </c>
      <c r="K275" s="130" t="s">
        <v>204</v>
      </c>
      <c r="L275" s="28">
        <f t="shared" si="9"/>
        <v>306</v>
      </c>
      <c r="M275" s="123">
        <v>14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6"/>
      <c r="AX275" s="6"/>
    </row>
    <row r="276" spans="1:50" ht="15">
      <c r="A276" s="68" t="s">
        <v>201</v>
      </c>
      <c r="B276" s="88">
        <f t="shared" si="8"/>
        <v>1</v>
      </c>
      <c r="C276" s="26">
        <v>167353</v>
      </c>
      <c r="D276" s="26" t="s">
        <v>558</v>
      </c>
      <c r="E276" s="89" t="s">
        <v>561</v>
      </c>
      <c r="F276" s="128" t="s">
        <v>204</v>
      </c>
      <c r="G276" s="133">
        <v>3000933</v>
      </c>
      <c r="H276" s="129">
        <v>41765</v>
      </c>
      <c r="I276" s="27">
        <v>41781</v>
      </c>
      <c r="J276" s="28">
        <v>-438.98</v>
      </c>
      <c r="K276" s="130" t="s">
        <v>204</v>
      </c>
      <c r="L276" s="28">
        <f t="shared" si="9"/>
        <v>438.98</v>
      </c>
      <c r="M276" s="123">
        <v>16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6"/>
      <c r="AX276" s="6"/>
    </row>
    <row r="277" spans="1:50" ht="15">
      <c r="A277" s="68" t="s">
        <v>201</v>
      </c>
      <c r="B277" s="88">
        <f t="shared" si="8"/>
        <v>1</v>
      </c>
      <c r="C277" s="26">
        <v>230261</v>
      </c>
      <c r="D277" s="26" t="s">
        <v>562</v>
      </c>
      <c r="E277" s="89" t="s">
        <v>563</v>
      </c>
      <c r="F277" s="128" t="s">
        <v>204</v>
      </c>
      <c r="G277" s="133">
        <v>3000927</v>
      </c>
      <c r="H277" s="129">
        <v>41771</v>
      </c>
      <c r="I277" s="27">
        <v>41781</v>
      </c>
      <c r="J277" s="28">
        <v>-791.94</v>
      </c>
      <c r="K277" s="130" t="s">
        <v>204</v>
      </c>
      <c r="L277" s="28">
        <f t="shared" si="9"/>
        <v>791.94</v>
      </c>
      <c r="M277" s="123">
        <v>10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6"/>
      <c r="AX277" s="6"/>
    </row>
    <row r="278" spans="1:50" ht="15">
      <c r="A278" s="68" t="s">
        <v>201</v>
      </c>
      <c r="B278" s="88">
        <f t="shared" si="8"/>
        <v>1</v>
      </c>
      <c r="C278" s="26">
        <v>230261</v>
      </c>
      <c r="D278" s="26" t="s">
        <v>562</v>
      </c>
      <c r="E278" s="89" t="s">
        <v>564</v>
      </c>
      <c r="F278" s="128" t="s">
        <v>204</v>
      </c>
      <c r="G278" s="133">
        <v>3000928</v>
      </c>
      <c r="H278" s="129">
        <v>41771</v>
      </c>
      <c r="I278" s="27">
        <v>41781</v>
      </c>
      <c r="J278" s="28">
        <v>-102.89</v>
      </c>
      <c r="K278" s="130" t="s">
        <v>204</v>
      </c>
      <c r="L278" s="28">
        <f t="shared" si="9"/>
        <v>102.89</v>
      </c>
      <c r="M278" s="123">
        <v>10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6"/>
      <c r="AX278" s="6"/>
    </row>
    <row r="279" spans="1:50" ht="15">
      <c r="A279" s="68" t="s">
        <v>201</v>
      </c>
      <c r="B279" s="88">
        <f t="shared" si="8"/>
        <v>1</v>
      </c>
      <c r="C279" s="26">
        <v>252813</v>
      </c>
      <c r="D279" s="26" t="s">
        <v>565</v>
      </c>
      <c r="E279" s="89" t="s">
        <v>566</v>
      </c>
      <c r="F279" s="128" t="s">
        <v>204</v>
      </c>
      <c r="G279" s="133">
        <v>3000652</v>
      </c>
      <c r="H279" s="129">
        <v>41736</v>
      </c>
      <c r="I279" s="27">
        <v>41746</v>
      </c>
      <c r="J279" s="28">
        <v>-2066.4</v>
      </c>
      <c r="K279" s="130" t="s">
        <v>204</v>
      </c>
      <c r="L279" s="28">
        <f t="shared" si="9"/>
        <v>2066.4</v>
      </c>
      <c r="M279" s="123">
        <v>10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6"/>
      <c r="AX279" s="6"/>
    </row>
    <row r="280" spans="1:50" ht="15">
      <c r="A280" s="68" t="s">
        <v>201</v>
      </c>
      <c r="B280" s="88">
        <f t="shared" si="8"/>
        <v>1</v>
      </c>
      <c r="C280" s="26">
        <v>252813</v>
      </c>
      <c r="D280" s="26" t="s">
        <v>565</v>
      </c>
      <c r="E280" s="89" t="s">
        <v>567</v>
      </c>
      <c r="F280" s="128" t="s">
        <v>204</v>
      </c>
      <c r="G280" s="133">
        <v>3000982</v>
      </c>
      <c r="H280" s="129">
        <v>41770</v>
      </c>
      <c r="I280" s="27">
        <v>41788</v>
      </c>
      <c r="J280" s="28">
        <v>-1746.6</v>
      </c>
      <c r="K280" s="130" t="s">
        <v>204</v>
      </c>
      <c r="L280" s="28">
        <f t="shared" si="9"/>
        <v>1746.6</v>
      </c>
      <c r="M280" s="123">
        <v>18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6"/>
      <c r="AX280" s="6"/>
    </row>
    <row r="281" spans="1:50" ht="15">
      <c r="A281" s="68" t="s">
        <v>201</v>
      </c>
      <c r="B281" s="88">
        <f t="shared" si="8"/>
        <v>1</v>
      </c>
      <c r="C281" s="26">
        <v>280812</v>
      </c>
      <c r="D281" s="26" t="s">
        <v>568</v>
      </c>
      <c r="E281" s="89" t="s">
        <v>569</v>
      </c>
      <c r="F281" s="128" t="s">
        <v>204</v>
      </c>
      <c r="G281" s="133">
        <v>3000867</v>
      </c>
      <c r="H281" s="129">
        <v>41759</v>
      </c>
      <c r="I281" s="27">
        <v>41774</v>
      </c>
      <c r="J281" s="28">
        <v>-196.8</v>
      </c>
      <c r="K281" s="130" t="s">
        <v>204</v>
      </c>
      <c r="L281" s="28">
        <f t="shared" si="9"/>
        <v>196.8</v>
      </c>
      <c r="M281" s="123">
        <v>15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6"/>
      <c r="AX281" s="6"/>
    </row>
    <row r="282" spans="1:50" ht="15">
      <c r="A282" s="68" t="s">
        <v>201</v>
      </c>
      <c r="B282" s="88">
        <f t="shared" si="8"/>
        <v>1</v>
      </c>
      <c r="C282" s="26">
        <v>319662</v>
      </c>
      <c r="D282" s="26" t="s">
        <v>570</v>
      </c>
      <c r="E282" s="89" t="s">
        <v>571</v>
      </c>
      <c r="F282" s="128" t="s">
        <v>204</v>
      </c>
      <c r="G282" s="133">
        <v>3000607</v>
      </c>
      <c r="H282" s="129">
        <v>41722</v>
      </c>
      <c r="I282" s="27">
        <v>41739</v>
      </c>
      <c r="J282" s="28">
        <v>-79.79</v>
      </c>
      <c r="K282" s="130" t="s">
        <v>204</v>
      </c>
      <c r="L282" s="28">
        <f t="shared" si="9"/>
        <v>79.79</v>
      </c>
      <c r="M282" s="123">
        <v>17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6"/>
      <c r="AX282" s="6"/>
    </row>
    <row r="283" spans="1:50" ht="15">
      <c r="A283" s="68" t="s">
        <v>201</v>
      </c>
      <c r="B283" s="88">
        <f t="shared" si="8"/>
        <v>1</v>
      </c>
      <c r="C283" s="26">
        <v>324693</v>
      </c>
      <c r="D283" s="26" t="s">
        <v>572</v>
      </c>
      <c r="E283" s="89" t="s">
        <v>573</v>
      </c>
      <c r="F283" s="128" t="s">
        <v>204</v>
      </c>
      <c r="G283" s="133">
        <v>3000654</v>
      </c>
      <c r="H283" s="129">
        <v>41722</v>
      </c>
      <c r="I283" s="27">
        <v>41746</v>
      </c>
      <c r="J283" s="28">
        <v>-649.87</v>
      </c>
      <c r="K283" s="130" t="s">
        <v>204</v>
      </c>
      <c r="L283" s="28">
        <f t="shared" si="9"/>
        <v>649.87</v>
      </c>
      <c r="M283" s="123">
        <v>24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6"/>
      <c r="AX283" s="6"/>
    </row>
    <row r="284" spans="1:50" ht="15">
      <c r="A284" s="68" t="s">
        <v>201</v>
      </c>
      <c r="B284" s="88">
        <f t="shared" si="8"/>
        <v>1</v>
      </c>
      <c r="C284" s="26">
        <v>324693</v>
      </c>
      <c r="D284" s="26" t="s">
        <v>572</v>
      </c>
      <c r="E284" s="89" t="s">
        <v>574</v>
      </c>
      <c r="F284" s="128" t="s">
        <v>204</v>
      </c>
      <c r="G284" s="133">
        <v>3000687</v>
      </c>
      <c r="H284" s="129">
        <v>41743</v>
      </c>
      <c r="I284" s="27">
        <v>41746</v>
      </c>
      <c r="J284" s="28">
        <v>-147.6</v>
      </c>
      <c r="K284" s="130" t="s">
        <v>204</v>
      </c>
      <c r="L284" s="28">
        <f t="shared" si="9"/>
        <v>147.6</v>
      </c>
      <c r="M284" s="123">
        <v>3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6"/>
      <c r="AX284" s="6"/>
    </row>
    <row r="285" spans="1:50" ht="15">
      <c r="A285" s="68" t="s">
        <v>201</v>
      </c>
      <c r="B285" s="88">
        <f t="shared" si="8"/>
        <v>1</v>
      </c>
      <c r="C285" s="26">
        <v>327603</v>
      </c>
      <c r="D285" s="26" t="s">
        <v>575</v>
      </c>
      <c r="E285" s="89" t="s">
        <v>576</v>
      </c>
      <c r="F285" s="128" t="s">
        <v>455</v>
      </c>
      <c r="G285" s="133">
        <v>3000736</v>
      </c>
      <c r="H285" s="129">
        <v>41751</v>
      </c>
      <c r="I285" s="27">
        <v>41753</v>
      </c>
      <c r="J285" s="28">
        <v>-116.5</v>
      </c>
      <c r="K285" s="130" t="s">
        <v>204</v>
      </c>
      <c r="L285" s="28">
        <f t="shared" si="9"/>
        <v>116.5</v>
      </c>
      <c r="M285" s="123">
        <v>2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6"/>
      <c r="AX285" s="6"/>
    </row>
    <row r="286" spans="1:50" ht="15">
      <c r="A286" s="68" t="s">
        <v>201</v>
      </c>
      <c r="B286" s="88">
        <f t="shared" si="8"/>
        <v>1</v>
      </c>
      <c r="C286" s="26">
        <v>327603</v>
      </c>
      <c r="D286" s="26" t="s">
        <v>575</v>
      </c>
      <c r="E286" s="89" t="s">
        <v>577</v>
      </c>
      <c r="F286" s="128" t="s">
        <v>204</v>
      </c>
      <c r="G286" s="133">
        <v>3000633</v>
      </c>
      <c r="H286" s="129">
        <v>41733</v>
      </c>
      <c r="I286" s="27">
        <v>41746</v>
      </c>
      <c r="J286" s="28">
        <v>-100</v>
      </c>
      <c r="K286" s="130" t="s">
        <v>204</v>
      </c>
      <c r="L286" s="28">
        <f t="shared" si="9"/>
        <v>100</v>
      </c>
      <c r="M286" s="123">
        <v>13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6"/>
      <c r="AX286" s="6"/>
    </row>
    <row r="287" spans="1:50" ht="15">
      <c r="A287" s="68" t="s">
        <v>201</v>
      </c>
      <c r="B287" s="88">
        <f t="shared" si="8"/>
        <v>1</v>
      </c>
      <c r="C287" s="26">
        <v>327603</v>
      </c>
      <c r="D287" s="26" t="s">
        <v>575</v>
      </c>
      <c r="E287" s="89" t="s">
        <v>578</v>
      </c>
      <c r="F287" s="128" t="s">
        <v>204</v>
      </c>
      <c r="G287" s="133">
        <v>3000634</v>
      </c>
      <c r="H287" s="129">
        <v>41733</v>
      </c>
      <c r="I287" s="27">
        <v>41746</v>
      </c>
      <c r="J287" s="28">
        <v>-159</v>
      </c>
      <c r="K287" s="130" t="s">
        <v>204</v>
      </c>
      <c r="L287" s="28">
        <f t="shared" si="9"/>
        <v>159</v>
      </c>
      <c r="M287" s="123">
        <v>13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6"/>
      <c r="AX287" s="6"/>
    </row>
    <row r="288" spans="1:50" ht="15">
      <c r="A288" s="68" t="s">
        <v>201</v>
      </c>
      <c r="B288" s="88">
        <f t="shared" si="8"/>
        <v>1</v>
      </c>
      <c r="C288" s="26">
        <v>337603</v>
      </c>
      <c r="D288" s="26" t="s">
        <v>579</v>
      </c>
      <c r="E288" s="89" t="s">
        <v>580</v>
      </c>
      <c r="F288" s="128" t="s">
        <v>204</v>
      </c>
      <c r="G288" s="133">
        <v>3000949</v>
      </c>
      <c r="H288" s="129">
        <v>41767</v>
      </c>
      <c r="I288" s="27">
        <v>41781</v>
      </c>
      <c r="J288" s="28">
        <v>-1217.7</v>
      </c>
      <c r="K288" s="130" t="s">
        <v>204</v>
      </c>
      <c r="L288" s="28">
        <f t="shared" si="9"/>
        <v>1217.7</v>
      </c>
      <c r="M288" s="123">
        <v>14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6"/>
      <c r="AX288" s="6"/>
    </row>
    <row r="289" spans="1:50" ht="15">
      <c r="A289" s="68" t="s">
        <v>201</v>
      </c>
      <c r="B289" s="88">
        <f t="shared" si="8"/>
        <v>1</v>
      </c>
      <c r="C289" s="26">
        <v>339913</v>
      </c>
      <c r="D289" s="26" t="s">
        <v>581</v>
      </c>
      <c r="E289" s="89" t="s">
        <v>582</v>
      </c>
      <c r="F289" s="128" t="s">
        <v>204</v>
      </c>
      <c r="G289" s="133">
        <v>3000798</v>
      </c>
      <c r="H289" s="129">
        <v>41744</v>
      </c>
      <c r="I289" s="27">
        <v>41767</v>
      </c>
      <c r="J289" s="28">
        <v>-2040.94</v>
      </c>
      <c r="K289" s="130" t="s">
        <v>204</v>
      </c>
      <c r="L289" s="28">
        <f t="shared" si="9"/>
        <v>2040.94</v>
      </c>
      <c r="M289" s="123">
        <v>23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6"/>
      <c r="AX289" s="6"/>
    </row>
    <row r="290" spans="1:50" ht="15">
      <c r="A290" s="68" t="s">
        <v>201</v>
      </c>
      <c r="B290" s="88">
        <f t="shared" si="8"/>
        <v>1</v>
      </c>
      <c r="C290" s="26">
        <v>339913</v>
      </c>
      <c r="D290" s="26" t="s">
        <v>581</v>
      </c>
      <c r="E290" s="89" t="s">
        <v>583</v>
      </c>
      <c r="F290" s="128" t="s">
        <v>204</v>
      </c>
      <c r="G290" s="133">
        <v>3000797</v>
      </c>
      <c r="H290" s="129">
        <v>41744</v>
      </c>
      <c r="I290" s="27">
        <v>41760</v>
      </c>
      <c r="J290" s="28">
        <v>-3941.6</v>
      </c>
      <c r="K290" s="130" t="s">
        <v>204</v>
      </c>
      <c r="L290" s="28">
        <f t="shared" si="9"/>
        <v>3941.6</v>
      </c>
      <c r="M290" s="123">
        <v>16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6"/>
      <c r="AX290" s="6"/>
    </row>
    <row r="291" spans="1:50" ht="15">
      <c r="A291" s="68" t="s">
        <v>201</v>
      </c>
      <c r="B291" s="88">
        <f t="shared" si="8"/>
        <v>1</v>
      </c>
      <c r="C291" s="26">
        <v>340196</v>
      </c>
      <c r="D291" s="26" t="s">
        <v>584</v>
      </c>
      <c r="E291" s="89" t="s">
        <v>585</v>
      </c>
      <c r="F291" s="128" t="s">
        <v>204</v>
      </c>
      <c r="G291" s="133">
        <v>3000951</v>
      </c>
      <c r="H291" s="129">
        <v>41759</v>
      </c>
      <c r="I291" s="27">
        <v>41781</v>
      </c>
      <c r="J291" s="28">
        <v>-371</v>
      </c>
      <c r="K291" s="130" t="s">
        <v>204</v>
      </c>
      <c r="L291" s="28">
        <f t="shared" si="9"/>
        <v>371</v>
      </c>
      <c r="M291" s="123">
        <v>22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6"/>
      <c r="AX291" s="6"/>
    </row>
    <row r="292" spans="1:50" ht="15">
      <c r="A292" s="68" t="s">
        <v>201</v>
      </c>
      <c r="B292" s="88">
        <f t="shared" si="8"/>
        <v>1</v>
      </c>
      <c r="C292" s="26">
        <v>354097</v>
      </c>
      <c r="D292" s="26" t="s">
        <v>586</v>
      </c>
      <c r="E292" s="89" t="s">
        <v>587</v>
      </c>
      <c r="F292" s="128" t="s">
        <v>204</v>
      </c>
      <c r="G292" s="133">
        <v>3000601</v>
      </c>
      <c r="H292" s="129">
        <v>41718</v>
      </c>
      <c r="I292" s="27">
        <v>41732</v>
      </c>
      <c r="J292" s="28">
        <v>-70.01</v>
      </c>
      <c r="K292" s="130" t="s">
        <v>204</v>
      </c>
      <c r="L292" s="28">
        <f t="shared" si="9"/>
        <v>70.01</v>
      </c>
      <c r="M292" s="123">
        <v>14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6"/>
      <c r="AX292" s="6"/>
    </row>
    <row r="293" spans="1:50" ht="15">
      <c r="A293" s="68" t="s">
        <v>201</v>
      </c>
      <c r="B293" s="88">
        <f t="shared" si="8"/>
        <v>1</v>
      </c>
      <c r="C293" s="26">
        <v>354097</v>
      </c>
      <c r="D293" s="26" t="s">
        <v>586</v>
      </c>
      <c r="E293" s="89" t="s">
        <v>588</v>
      </c>
      <c r="F293" s="128" t="s">
        <v>204</v>
      </c>
      <c r="G293" s="133">
        <v>3000946</v>
      </c>
      <c r="H293" s="129">
        <v>41761</v>
      </c>
      <c r="I293" s="27">
        <v>41781</v>
      </c>
      <c r="J293" s="28">
        <v>-317.8</v>
      </c>
      <c r="K293" s="130" t="s">
        <v>204</v>
      </c>
      <c r="L293" s="28">
        <f t="shared" si="9"/>
        <v>317.8</v>
      </c>
      <c r="M293" s="123">
        <v>20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6"/>
      <c r="AX293" s="6"/>
    </row>
    <row r="294" spans="1:50" ht="15">
      <c r="A294" s="68" t="s">
        <v>201</v>
      </c>
      <c r="B294" s="88">
        <f t="shared" si="8"/>
        <v>1</v>
      </c>
      <c r="C294" s="26">
        <v>354973</v>
      </c>
      <c r="D294" s="26" t="s">
        <v>589</v>
      </c>
      <c r="E294" s="89" t="s">
        <v>590</v>
      </c>
      <c r="F294" s="128" t="s">
        <v>591</v>
      </c>
      <c r="G294" s="133">
        <v>2900311</v>
      </c>
      <c r="H294" s="129">
        <v>41738</v>
      </c>
      <c r="I294" s="27">
        <v>41739</v>
      </c>
      <c r="J294" s="28">
        <v>-2248.34</v>
      </c>
      <c r="K294" s="130" t="s">
        <v>204</v>
      </c>
      <c r="L294" s="28">
        <f t="shared" si="9"/>
        <v>2248.34</v>
      </c>
      <c r="M294" s="123">
        <v>1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6"/>
      <c r="AX294" s="6"/>
    </row>
    <row r="295" spans="1:50" ht="15">
      <c r="A295" s="68" t="s">
        <v>201</v>
      </c>
      <c r="B295" s="88">
        <f t="shared" si="8"/>
        <v>1</v>
      </c>
      <c r="C295" s="26">
        <v>354973</v>
      </c>
      <c r="D295" s="26" t="s">
        <v>589</v>
      </c>
      <c r="E295" s="89" t="s">
        <v>590</v>
      </c>
      <c r="F295" s="128" t="s">
        <v>592</v>
      </c>
      <c r="G295" s="133">
        <v>2900383</v>
      </c>
      <c r="H295" s="129">
        <v>41771</v>
      </c>
      <c r="I295" s="27">
        <v>41774</v>
      </c>
      <c r="J295" s="28">
        <v>-2483.37</v>
      </c>
      <c r="K295" s="130" t="s">
        <v>204</v>
      </c>
      <c r="L295" s="28">
        <f t="shared" si="9"/>
        <v>2483.37</v>
      </c>
      <c r="M295" s="123">
        <v>3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6"/>
      <c r="AX295" s="6"/>
    </row>
    <row r="296" spans="1:50" ht="15">
      <c r="A296" s="68" t="s">
        <v>201</v>
      </c>
      <c r="B296" s="88">
        <f t="shared" si="8"/>
        <v>1</v>
      </c>
      <c r="C296" s="26">
        <v>357584</v>
      </c>
      <c r="D296" s="26" t="s">
        <v>593</v>
      </c>
      <c r="E296" s="89" t="s">
        <v>594</v>
      </c>
      <c r="F296" s="128" t="s">
        <v>204</v>
      </c>
      <c r="G296" s="133">
        <v>3000859</v>
      </c>
      <c r="H296" s="129">
        <v>41738</v>
      </c>
      <c r="I296" s="27">
        <v>41767</v>
      </c>
      <c r="J296" s="28">
        <v>-5781</v>
      </c>
      <c r="K296" s="130" t="s">
        <v>204</v>
      </c>
      <c r="L296" s="28">
        <f t="shared" si="9"/>
        <v>5781</v>
      </c>
      <c r="M296" s="123">
        <v>29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6"/>
      <c r="AX296" s="6"/>
    </row>
    <row r="297" spans="1:50" ht="15">
      <c r="A297" s="68" t="s">
        <v>201</v>
      </c>
      <c r="B297" s="88">
        <f t="shared" si="8"/>
        <v>1</v>
      </c>
      <c r="C297" s="26">
        <v>370052</v>
      </c>
      <c r="D297" s="26" t="s">
        <v>595</v>
      </c>
      <c r="E297" s="89" t="s">
        <v>596</v>
      </c>
      <c r="F297" s="128" t="s">
        <v>204</v>
      </c>
      <c r="G297" s="133">
        <v>3000826</v>
      </c>
      <c r="H297" s="129">
        <v>41754</v>
      </c>
      <c r="I297" s="27">
        <v>41767</v>
      </c>
      <c r="J297" s="28">
        <v>-12467.81</v>
      </c>
      <c r="K297" s="130" t="s">
        <v>204</v>
      </c>
      <c r="L297" s="28">
        <f t="shared" si="9"/>
        <v>12467.81</v>
      </c>
      <c r="M297" s="123">
        <v>13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6"/>
      <c r="AX297" s="6"/>
    </row>
    <row r="298" spans="1:50" ht="15">
      <c r="A298" s="68" t="s">
        <v>201</v>
      </c>
      <c r="B298" s="88">
        <f t="shared" si="8"/>
        <v>1</v>
      </c>
      <c r="C298" s="26">
        <v>407845</v>
      </c>
      <c r="D298" s="26" t="s">
        <v>597</v>
      </c>
      <c r="E298" s="89" t="s">
        <v>598</v>
      </c>
      <c r="F298" s="128" t="s">
        <v>204</v>
      </c>
      <c r="G298" s="133">
        <v>3000963</v>
      </c>
      <c r="H298" s="129">
        <v>41772</v>
      </c>
      <c r="I298" s="27">
        <v>41788</v>
      </c>
      <c r="J298" s="28">
        <v>-2952</v>
      </c>
      <c r="K298" s="130" t="s">
        <v>204</v>
      </c>
      <c r="L298" s="28">
        <f t="shared" si="9"/>
        <v>2952</v>
      </c>
      <c r="M298" s="123">
        <v>16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6"/>
      <c r="AX298" s="6"/>
    </row>
    <row r="299" spans="1:50" ht="15">
      <c r="A299" s="68" t="s">
        <v>201</v>
      </c>
      <c r="B299" s="88">
        <f t="shared" si="8"/>
        <v>1</v>
      </c>
      <c r="C299" s="26">
        <v>408910</v>
      </c>
      <c r="D299" s="26" t="s">
        <v>599</v>
      </c>
      <c r="E299" s="89" t="s">
        <v>600</v>
      </c>
      <c r="F299" s="128" t="s">
        <v>204</v>
      </c>
      <c r="G299" s="133">
        <v>3000801</v>
      </c>
      <c r="H299" s="129">
        <v>41744</v>
      </c>
      <c r="I299" s="27">
        <v>41760</v>
      </c>
      <c r="J299" s="28">
        <v>-4672</v>
      </c>
      <c r="K299" s="130" t="s">
        <v>204</v>
      </c>
      <c r="L299" s="28">
        <f t="shared" si="9"/>
        <v>4672</v>
      </c>
      <c r="M299" s="123">
        <v>16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6"/>
      <c r="AX299" s="6"/>
    </row>
    <row r="300" spans="1:50" ht="15">
      <c r="A300" s="68" t="s">
        <v>201</v>
      </c>
      <c r="B300" s="88">
        <f t="shared" si="8"/>
        <v>1</v>
      </c>
      <c r="C300" s="26">
        <v>408910</v>
      </c>
      <c r="D300" s="26" t="s">
        <v>599</v>
      </c>
      <c r="E300" s="89" t="s">
        <v>601</v>
      </c>
      <c r="F300" s="128" t="s">
        <v>204</v>
      </c>
      <c r="G300" s="133">
        <v>3000997</v>
      </c>
      <c r="H300" s="129">
        <v>41779</v>
      </c>
      <c r="I300" s="27">
        <v>41788</v>
      </c>
      <c r="J300" s="28">
        <v>-27824</v>
      </c>
      <c r="K300" s="130" t="s">
        <v>204</v>
      </c>
      <c r="L300" s="28">
        <f t="shared" si="9"/>
        <v>27824</v>
      </c>
      <c r="M300" s="123">
        <v>9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6"/>
      <c r="AX300" s="6"/>
    </row>
    <row r="301" spans="1:50" ht="15">
      <c r="A301" s="68" t="s">
        <v>201</v>
      </c>
      <c r="B301" s="88">
        <f t="shared" si="8"/>
        <v>1</v>
      </c>
      <c r="C301" s="26">
        <v>408910</v>
      </c>
      <c r="D301" s="26" t="s">
        <v>599</v>
      </c>
      <c r="E301" s="89" t="s">
        <v>602</v>
      </c>
      <c r="F301" s="128" t="s">
        <v>204</v>
      </c>
      <c r="G301" s="133">
        <v>3000993</v>
      </c>
      <c r="H301" s="129">
        <v>41779</v>
      </c>
      <c r="I301" s="27">
        <v>41788</v>
      </c>
      <c r="J301" s="28">
        <v>-1350</v>
      </c>
      <c r="K301" s="130" t="s">
        <v>204</v>
      </c>
      <c r="L301" s="28">
        <f t="shared" si="9"/>
        <v>1350</v>
      </c>
      <c r="M301" s="123">
        <v>9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6"/>
      <c r="AX301" s="6"/>
    </row>
    <row r="302" spans="1:50" ht="15">
      <c r="A302" s="68" t="s">
        <v>201</v>
      </c>
      <c r="B302" s="88">
        <f t="shared" si="8"/>
        <v>1</v>
      </c>
      <c r="C302" s="26">
        <v>408910</v>
      </c>
      <c r="D302" s="26" t="s">
        <v>599</v>
      </c>
      <c r="E302" s="89" t="s">
        <v>603</v>
      </c>
      <c r="F302" s="128" t="s">
        <v>204</v>
      </c>
      <c r="G302" s="133">
        <v>3000674</v>
      </c>
      <c r="H302" s="129">
        <v>41738</v>
      </c>
      <c r="I302" s="27">
        <v>41746</v>
      </c>
      <c r="J302" s="28">
        <v>-10195</v>
      </c>
      <c r="K302" s="130" t="s">
        <v>204</v>
      </c>
      <c r="L302" s="28">
        <f t="shared" si="9"/>
        <v>10195</v>
      </c>
      <c r="M302" s="123">
        <v>8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6"/>
      <c r="AX302" s="6"/>
    </row>
    <row r="303" spans="1:50" ht="15">
      <c r="A303" s="68" t="s">
        <v>201</v>
      </c>
      <c r="B303" s="88">
        <f t="shared" si="8"/>
        <v>1</v>
      </c>
      <c r="C303" s="26">
        <v>435311</v>
      </c>
      <c r="D303" s="26" t="s">
        <v>604</v>
      </c>
      <c r="E303" s="89" t="s">
        <v>605</v>
      </c>
      <c r="F303" s="128" t="s">
        <v>204</v>
      </c>
      <c r="G303" s="133">
        <v>3000915</v>
      </c>
      <c r="H303" s="129">
        <v>41757</v>
      </c>
      <c r="I303" s="27">
        <v>41781</v>
      </c>
      <c r="J303" s="28">
        <v>-4858.5</v>
      </c>
      <c r="K303" s="130" t="s">
        <v>204</v>
      </c>
      <c r="L303" s="28">
        <f t="shared" si="9"/>
        <v>4858.5</v>
      </c>
      <c r="M303" s="123">
        <v>24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6"/>
      <c r="AX303" s="6"/>
    </row>
    <row r="304" spans="1:50" ht="15">
      <c r="A304" s="68" t="s">
        <v>201</v>
      </c>
      <c r="B304" s="88">
        <f t="shared" si="8"/>
        <v>1</v>
      </c>
      <c r="C304" s="26">
        <v>490244</v>
      </c>
      <c r="D304" s="26" t="s">
        <v>606</v>
      </c>
      <c r="E304" s="89" t="s">
        <v>607</v>
      </c>
      <c r="F304" s="128" t="s">
        <v>204</v>
      </c>
      <c r="G304" s="133">
        <v>3000619</v>
      </c>
      <c r="H304" s="129">
        <v>41718</v>
      </c>
      <c r="I304" s="27">
        <v>41739</v>
      </c>
      <c r="J304" s="28">
        <v>-2079.2</v>
      </c>
      <c r="K304" s="130" t="s">
        <v>204</v>
      </c>
      <c r="L304" s="28">
        <f t="shared" si="9"/>
        <v>2079.2</v>
      </c>
      <c r="M304" s="123">
        <v>21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6"/>
      <c r="AX304" s="6"/>
    </row>
    <row r="305" spans="1:50" ht="15">
      <c r="A305" s="68" t="s">
        <v>201</v>
      </c>
      <c r="B305" s="88">
        <f t="shared" si="8"/>
        <v>1</v>
      </c>
      <c r="C305" s="26">
        <v>490244</v>
      </c>
      <c r="D305" s="26" t="s">
        <v>606</v>
      </c>
      <c r="E305" s="89" t="s">
        <v>608</v>
      </c>
      <c r="F305" s="128" t="s">
        <v>204</v>
      </c>
      <c r="G305" s="133">
        <v>3000666</v>
      </c>
      <c r="H305" s="129">
        <v>41733</v>
      </c>
      <c r="I305" s="27">
        <v>41746</v>
      </c>
      <c r="J305" s="28">
        <v>-3695</v>
      </c>
      <c r="K305" s="130" t="s">
        <v>204</v>
      </c>
      <c r="L305" s="28">
        <f t="shared" si="9"/>
        <v>3695</v>
      </c>
      <c r="M305" s="123">
        <v>13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6"/>
      <c r="AX305" s="6"/>
    </row>
    <row r="306" spans="1:50" ht="15">
      <c r="A306" s="68" t="s">
        <v>201</v>
      </c>
      <c r="B306" s="88">
        <f t="shared" si="8"/>
        <v>1</v>
      </c>
      <c r="C306" s="26">
        <v>525166</v>
      </c>
      <c r="D306" s="26" t="s">
        <v>609</v>
      </c>
      <c r="E306" s="89" t="s">
        <v>610</v>
      </c>
      <c r="F306" s="128" t="s">
        <v>204</v>
      </c>
      <c r="G306" s="133">
        <v>3000740</v>
      </c>
      <c r="H306" s="129">
        <v>41752</v>
      </c>
      <c r="I306" s="27">
        <v>41760</v>
      </c>
      <c r="J306" s="28">
        <v>-23</v>
      </c>
      <c r="K306" s="130" t="s">
        <v>204</v>
      </c>
      <c r="L306" s="28">
        <f t="shared" si="9"/>
        <v>23</v>
      </c>
      <c r="M306" s="123">
        <v>8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6"/>
      <c r="AX306" s="6"/>
    </row>
    <row r="307" spans="1:50" ht="15">
      <c r="A307" s="68" t="s">
        <v>201</v>
      </c>
      <c r="B307" s="88">
        <f t="shared" si="8"/>
        <v>1</v>
      </c>
      <c r="C307" s="26">
        <v>525166</v>
      </c>
      <c r="D307" s="26" t="s">
        <v>609</v>
      </c>
      <c r="E307" s="89" t="s">
        <v>611</v>
      </c>
      <c r="F307" s="128" t="s">
        <v>204</v>
      </c>
      <c r="G307" s="133">
        <v>3000742</v>
      </c>
      <c r="H307" s="129">
        <v>41751</v>
      </c>
      <c r="I307" s="27">
        <v>41760</v>
      </c>
      <c r="J307" s="28">
        <v>-23</v>
      </c>
      <c r="K307" s="130" t="s">
        <v>204</v>
      </c>
      <c r="L307" s="28">
        <f t="shared" si="9"/>
        <v>23</v>
      </c>
      <c r="M307" s="123">
        <v>9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6"/>
      <c r="AX307" s="6"/>
    </row>
    <row r="308" spans="1:50" ht="15">
      <c r="A308" s="68" t="s">
        <v>201</v>
      </c>
      <c r="B308" s="88">
        <f t="shared" si="8"/>
        <v>1</v>
      </c>
      <c r="C308" s="26">
        <v>566794</v>
      </c>
      <c r="D308" s="26" t="s">
        <v>612</v>
      </c>
      <c r="E308" s="89" t="s">
        <v>613</v>
      </c>
      <c r="F308" s="128" t="s">
        <v>204</v>
      </c>
      <c r="G308" s="133">
        <v>3000863</v>
      </c>
      <c r="H308" s="129">
        <v>41772</v>
      </c>
      <c r="I308" s="27">
        <v>41774</v>
      </c>
      <c r="J308" s="28">
        <v>-551.3</v>
      </c>
      <c r="K308" s="130" t="s">
        <v>204</v>
      </c>
      <c r="L308" s="28">
        <f t="shared" si="9"/>
        <v>551.3</v>
      </c>
      <c r="M308" s="123">
        <v>2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6"/>
      <c r="AX308" s="6"/>
    </row>
    <row r="309" spans="1:50" ht="15">
      <c r="A309" s="68" t="s">
        <v>201</v>
      </c>
      <c r="B309" s="88">
        <f t="shared" si="8"/>
        <v>1</v>
      </c>
      <c r="C309" s="26">
        <v>566794</v>
      </c>
      <c r="D309" s="26" t="s">
        <v>612</v>
      </c>
      <c r="E309" s="89" t="s">
        <v>614</v>
      </c>
      <c r="F309" s="128" t="s">
        <v>204</v>
      </c>
      <c r="G309" s="133">
        <v>3000862</v>
      </c>
      <c r="H309" s="129">
        <v>41772</v>
      </c>
      <c r="I309" s="27">
        <v>41774</v>
      </c>
      <c r="J309" s="28">
        <v>-193.09</v>
      </c>
      <c r="K309" s="130" t="s">
        <v>204</v>
      </c>
      <c r="L309" s="28">
        <f t="shared" si="9"/>
        <v>193.09</v>
      </c>
      <c r="M309" s="123">
        <v>2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6"/>
      <c r="AX309" s="6"/>
    </row>
    <row r="310" spans="1:50" ht="15">
      <c r="A310" s="68" t="s">
        <v>201</v>
      </c>
      <c r="B310" s="88">
        <f t="shared" si="8"/>
        <v>1</v>
      </c>
      <c r="C310" s="26">
        <v>566794</v>
      </c>
      <c r="D310" s="26" t="s">
        <v>612</v>
      </c>
      <c r="E310" s="89" t="s">
        <v>615</v>
      </c>
      <c r="F310" s="128" t="s">
        <v>204</v>
      </c>
      <c r="G310" s="133">
        <v>3000647</v>
      </c>
      <c r="H310" s="129">
        <v>41732</v>
      </c>
      <c r="I310" s="27">
        <v>41746</v>
      </c>
      <c r="J310" s="28">
        <v>-137.34</v>
      </c>
      <c r="K310" s="130" t="s">
        <v>204</v>
      </c>
      <c r="L310" s="28">
        <f t="shared" si="9"/>
        <v>137.34</v>
      </c>
      <c r="M310" s="123">
        <v>14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6"/>
      <c r="AX310" s="6"/>
    </row>
    <row r="311" spans="1:50" ht="15">
      <c r="A311" s="68" t="s">
        <v>201</v>
      </c>
      <c r="B311" s="88">
        <f t="shared" si="8"/>
        <v>1</v>
      </c>
      <c r="C311" s="26">
        <v>857497</v>
      </c>
      <c r="D311" s="26" t="s">
        <v>616</v>
      </c>
      <c r="E311" s="89" t="s">
        <v>617</v>
      </c>
      <c r="F311" s="128" t="s">
        <v>204</v>
      </c>
      <c r="G311" s="133">
        <v>3000615</v>
      </c>
      <c r="H311" s="129">
        <v>41702</v>
      </c>
      <c r="I311" s="27">
        <v>41739</v>
      </c>
      <c r="J311" s="28">
        <v>-295.2</v>
      </c>
      <c r="K311" s="130" t="s">
        <v>204</v>
      </c>
      <c r="L311" s="28">
        <f t="shared" si="9"/>
        <v>295.2</v>
      </c>
      <c r="M311" s="123">
        <v>37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6"/>
      <c r="AX311" s="6"/>
    </row>
    <row r="312" spans="1:50" ht="15">
      <c r="A312" s="68" t="s">
        <v>201</v>
      </c>
      <c r="B312" s="88">
        <f t="shared" si="8"/>
        <v>1</v>
      </c>
      <c r="C312" s="26">
        <v>938768</v>
      </c>
      <c r="D312" s="26" t="s">
        <v>618</v>
      </c>
      <c r="E312" s="89" t="s">
        <v>619</v>
      </c>
      <c r="F312" s="128" t="s">
        <v>204</v>
      </c>
      <c r="G312" s="133">
        <v>3000829</v>
      </c>
      <c r="H312" s="129">
        <v>41765</v>
      </c>
      <c r="I312" s="27">
        <v>41767</v>
      </c>
      <c r="J312" s="28">
        <v>-1334.11</v>
      </c>
      <c r="K312" s="130" t="s">
        <v>204</v>
      </c>
      <c r="L312" s="28">
        <f t="shared" si="9"/>
        <v>1334.11</v>
      </c>
      <c r="M312" s="123">
        <v>2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6"/>
      <c r="AX312" s="6"/>
    </row>
    <row r="313" spans="1:50" ht="15">
      <c r="A313" s="68" t="s">
        <v>201</v>
      </c>
      <c r="B313" s="88">
        <f t="shared" si="8"/>
        <v>1</v>
      </c>
      <c r="C313" s="26">
        <v>943179</v>
      </c>
      <c r="D313" s="26" t="s">
        <v>620</v>
      </c>
      <c r="E313" s="89" t="s">
        <v>621</v>
      </c>
      <c r="F313" s="128" t="s">
        <v>204</v>
      </c>
      <c r="G313" s="133">
        <v>3000579</v>
      </c>
      <c r="H313" s="129">
        <v>41725</v>
      </c>
      <c r="I313" s="27">
        <v>41732</v>
      </c>
      <c r="J313" s="28">
        <v>-246.3</v>
      </c>
      <c r="K313" s="130" t="s">
        <v>204</v>
      </c>
      <c r="L313" s="28">
        <f t="shared" si="9"/>
        <v>246.3</v>
      </c>
      <c r="M313" s="123">
        <v>7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6"/>
      <c r="AX313" s="6"/>
    </row>
    <row r="314" spans="1:50" ht="15">
      <c r="A314" s="68" t="s">
        <v>201</v>
      </c>
      <c r="B314" s="88">
        <f t="shared" si="8"/>
        <v>1</v>
      </c>
      <c r="C314" s="26">
        <v>943179</v>
      </c>
      <c r="D314" s="26" t="s">
        <v>620</v>
      </c>
      <c r="E314" s="89" t="s">
        <v>622</v>
      </c>
      <c r="F314" s="128" t="s">
        <v>204</v>
      </c>
      <c r="G314" s="133">
        <v>3000587</v>
      </c>
      <c r="H314" s="129">
        <v>41726</v>
      </c>
      <c r="I314" s="27">
        <v>41732</v>
      </c>
      <c r="J314" s="28">
        <v>-409.68</v>
      </c>
      <c r="K314" s="130" t="s">
        <v>204</v>
      </c>
      <c r="L314" s="28">
        <f t="shared" si="9"/>
        <v>409.68</v>
      </c>
      <c r="M314" s="123">
        <v>6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6"/>
      <c r="AX314" s="6"/>
    </row>
    <row r="315" spans="1:50" ht="15">
      <c r="A315" s="68" t="s">
        <v>201</v>
      </c>
      <c r="B315" s="88">
        <f t="shared" si="8"/>
        <v>1</v>
      </c>
      <c r="C315" s="26">
        <v>943179</v>
      </c>
      <c r="D315" s="26" t="s">
        <v>620</v>
      </c>
      <c r="E315" s="89" t="s">
        <v>623</v>
      </c>
      <c r="F315" s="128" t="s">
        <v>204</v>
      </c>
      <c r="G315" s="133">
        <v>3000912</v>
      </c>
      <c r="H315" s="129">
        <v>41772</v>
      </c>
      <c r="I315" s="27">
        <v>41781</v>
      </c>
      <c r="J315" s="28">
        <v>-409.68</v>
      </c>
      <c r="K315" s="130" t="s">
        <v>204</v>
      </c>
      <c r="L315" s="28">
        <f t="shared" si="9"/>
        <v>409.68</v>
      </c>
      <c r="M315" s="123">
        <v>9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6"/>
      <c r="AX315" s="6"/>
    </row>
    <row r="316" spans="1:50" ht="15">
      <c r="A316" s="68" t="s">
        <v>201</v>
      </c>
      <c r="B316" s="88">
        <f t="shared" si="8"/>
        <v>1</v>
      </c>
      <c r="C316" s="26">
        <v>943179</v>
      </c>
      <c r="D316" s="26" t="s">
        <v>620</v>
      </c>
      <c r="E316" s="89" t="s">
        <v>624</v>
      </c>
      <c r="F316" s="128" t="s">
        <v>204</v>
      </c>
      <c r="G316" s="133">
        <v>3000823</v>
      </c>
      <c r="H316" s="129">
        <v>41754</v>
      </c>
      <c r="I316" s="27">
        <v>41767</v>
      </c>
      <c r="J316" s="28">
        <v>-246.3</v>
      </c>
      <c r="K316" s="130" t="s">
        <v>204</v>
      </c>
      <c r="L316" s="28">
        <f t="shared" si="9"/>
        <v>246.3</v>
      </c>
      <c r="M316" s="123">
        <v>13</v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6"/>
      <c r="AX316" s="6"/>
    </row>
    <row r="317" spans="1:50" ht="15">
      <c r="A317" s="68" t="s">
        <v>201</v>
      </c>
      <c r="B317" s="88">
        <f t="shared" si="8"/>
        <v>1</v>
      </c>
      <c r="C317" s="26">
        <v>1000004</v>
      </c>
      <c r="D317" s="26" t="s">
        <v>625</v>
      </c>
      <c r="E317" s="89" t="s">
        <v>626</v>
      </c>
      <c r="F317" s="128" t="s">
        <v>204</v>
      </c>
      <c r="G317" s="133">
        <v>3000675</v>
      </c>
      <c r="H317" s="129">
        <v>41729</v>
      </c>
      <c r="I317" s="27">
        <v>41760</v>
      </c>
      <c r="J317" s="28">
        <v>-7500</v>
      </c>
      <c r="K317" s="130" t="s">
        <v>260</v>
      </c>
      <c r="L317" s="28">
        <f t="shared" si="9"/>
        <v>7500</v>
      </c>
      <c r="M317" s="123">
        <v>31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6"/>
      <c r="AX317" s="6"/>
    </row>
    <row r="318" spans="1:50" ht="15">
      <c r="A318" s="68" t="s">
        <v>201</v>
      </c>
      <c r="B318" s="88">
        <f t="shared" si="8"/>
        <v>1</v>
      </c>
      <c r="C318" s="26">
        <v>1000008</v>
      </c>
      <c r="D318" s="26" t="s">
        <v>627</v>
      </c>
      <c r="E318" s="89" t="s">
        <v>628</v>
      </c>
      <c r="F318" s="128" t="s">
        <v>204</v>
      </c>
      <c r="G318" s="133">
        <v>3000651</v>
      </c>
      <c r="H318" s="129">
        <v>41738</v>
      </c>
      <c r="I318" s="27">
        <v>41746</v>
      </c>
      <c r="J318" s="28">
        <v>-9331.35</v>
      </c>
      <c r="K318" s="130" t="s">
        <v>204</v>
      </c>
      <c r="L318" s="28">
        <f t="shared" si="9"/>
        <v>9331.35</v>
      </c>
      <c r="M318" s="123">
        <v>8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6"/>
      <c r="AX318" s="6"/>
    </row>
    <row r="319" spans="1:50" ht="15">
      <c r="A319" s="68" t="s">
        <v>201</v>
      </c>
      <c r="B319" s="88">
        <f t="shared" si="8"/>
        <v>1</v>
      </c>
      <c r="C319" s="26">
        <v>1000008</v>
      </c>
      <c r="D319" s="26" t="s">
        <v>627</v>
      </c>
      <c r="E319" s="89" t="s">
        <v>629</v>
      </c>
      <c r="F319" s="128" t="s">
        <v>204</v>
      </c>
      <c r="G319" s="133">
        <v>3000958</v>
      </c>
      <c r="H319" s="129">
        <v>41770</v>
      </c>
      <c r="I319" s="27">
        <v>41781</v>
      </c>
      <c r="J319" s="28">
        <v>-9775.7</v>
      </c>
      <c r="K319" s="130" t="s">
        <v>204</v>
      </c>
      <c r="L319" s="28">
        <f t="shared" si="9"/>
        <v>9775.7</v>
      </c>
      <c r="M319" s="123">
        <v>11</v>
      </c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6"/>
      <c r="AX319" s="6"/>
    </row>
    <row r="320" spans="1:50" ht="15">
      <c r="A320" s="68" t="s">
        <v>201</v>
      </c>
      <c r="B320" s="88">
        <f t="shared" si="8"/>
        <v>1</v>
      </c>
      <c r="C320" s="26">
        <v>1000043</v>
      </c>
      <c r="D320" s="26" t="s">
        <v>630</v>
      </c>
      <c r="E320" s="89" t="s">
        <v>631</v>
      </c>
      <c r="F320" s="128" t="s">
        <v>204</v>
      </c>
      <c r="G320" s="133">
        <v>3000570</v>
      </c>
      <c r="H320" s="129">
        <v>41712</v>
      </c>
      <c r="I320" s="27">
        <v>41732</v>
      </c>
      <c r="J320" s="28">
        <v>-3644.21</v>
      </c>
      <c r="K320" s="130" t="s">
        <v>204</v>
      </c>
      <c r="L320" s="28">
        <f t="shared" si="9"/>
        <v>3644.21</v>
      </c>
      <c r="M320" s="123">
        <v>20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6"/>
      <c r="AX320" s="6"/>
    </row>
    <row r="321" spans="1:50" ht="15">
      <c r="A321" s="68" t="s">
        <v>201</v>
      </c>
      <c r="B321" s="88">
        <f t="shared" si="8"/>
        <v>1</v>
      </c>
      <c r="C321" s="26">
        <v>1000043</v>
      </c>
      <c r="D321" s="26" t="s">
        <v>630</v>
      </c>
      <c r="E321" s="89" t="s">
        <v>632</v>
      </c>
      <c r="F321" s="128" t="s">
        <v>204</v>
      </c>
      <c r="G321" s="133">
        <v>3000746</v>
      </c>
      <c r="H321" s="129">
        <v>41742</v>
      </c>
      <c r="I321" s="27">
        <v>41781</v>
      </c>
      <c r="J321" s="28">
        <v>-6119.25</v>
      </c>
      <c r="K321" s="130" t="s">
        <v>260</v>
      </c>
      <c r="L321" s="28">
        <f t="shared" si="9"/>
        <v>6119.25</v>
      </c>
      <c r="M321" s="123">
        <v>39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6"/>
      <c r="AX321" s="6"/>
    </row>
    <row r="322" spans="1:50" ht="15">
      <c r="A322" s="68" t="s">
        <v>201</v>
      </c>
      <c r="B322" s="88">
        <f t="shared" si="8"/>
        <v>1</v>
      </c>
      <c r="C322" s="26">
        <v>1000143</v>
      </c>
      <c r="D322" s="26" t="s">
        <v>633</v>
      </c>
      <c r="E322" s="89" t="s">
        <v>634</v>
      </c>
      <c r="F322" s="128" t="s">
        <v>204</v>
      </c>
      <c r="G322" s="133">
        <v>3000950</v>
      </c>
      <c r="H322" s="129">
        <v>41767</v>
      </c>
      <c r="I322" s="27">
        <v>41781</v>
      </c>
      <c r="J322" s="28">
        <v>-2231.71</v>
      </c>
      <c r="K322" s="130" t="s">
        <v>204</v>
      </c>
      <c r="L322" s="28">
        <f t="shared" si="9"/>
        <v>2231.71</v>
      </c>
      <c r="M322" s="123">
        <v>14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6"/>
      <c r="AX322" s="6"/>
    </row>
    <row r="323" spans="1:50" ht="15">
      <c r="A323" s="68" t="s">
        <v>201</v>
      </c>
      <c r="B323" s="88">
        <f t="shared" si="8"/>
        <v>1</v>
      </c>
      <c r="C323" s="26">
        <v>1000143</v>
      </c>
      <c r="D323" s="26" t="s">
        <v>633</v>
      </c>
      <c r="E323" s="89" t="s">
        <v>635</v>
      </c>
      <c r="F323" s="128" t="s">
        <v>204</v>
      </c>
      <c r="G323" s="133">
        <v>3000657</v>
      </c>
      <c r="H323" s="129">
        <v>41732</v>
      </c>
      <c r="I323" s="27">
        <v>41746</v>
      </c>
      <c r="J323" s="28">
        <v>-669</v>
      </c>
      <c r="K323" s="130" t="s">
        <v>204</v>
      </c>
      <c r="L323" s="28">
        <f t="shared" si="9"/>
        <v>669</v>
      </c>
      <c r="M323" s="123">
        <v>14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6"/>
      <c r="AX323" s="6"/>
    </row>
    <row r="324" spans="1:50" ht="15">
      <c r="A324" s="68" t="s">
        <v>201</v>
      </c>
      <c r="B324" s="88">
        <f t="shared" si="8"/>
        <v>1</v>
      </c>
      <c r="C324" s="26">
        <v>1000143</v>
      </c>
      <c r="D324" s="26" t="s">
        <v>633</v>
      </c>
      <c r="E324" s="89" t="s">
        <v>636</v>
      </c>
      <c r="F324" s="128" t="s">
        <v>204</v>
      </c>
      <c r="G324" s="133">
        <v>3000658</v>
      </c>
      <c r="H324" s="129">
        <v>41732</v>
      </c>
      <c r="I324" s="27">
        <v>41746</v>
      </c>
      <c r="J324" s="28">
        <v>-289.3</v>
      </c>
      <c r="K324" s="130" t="s">
        <v>204</v>
      </c>
      <c r="L324" s="28">
        <f t="shared" si="9"/>
        <v>289.3</v>
      </c>
      <c r="M324" s="123">
        <v>14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6"/>
      <c r="AX324" s="6"/>
    </row>
    <row r="325" spans="1:50" ht="15">
      <c r="A325" s="68" t="s">
        <v>201</v>
      </c>
      <c r="B325" s="88">
        <f t="shared" si="8"/>
        <v>1</v>
      </c>
      <c r="C325" s="26">
        <v>1000143</v>
      </c>
      <c r="D325" s="26" t="s">
        <v>633</v>
      </c>
      <c r="E325" s="89" t="s">
        <v>637</v>
      </c>
      <c r="F325" s="128" t="s">
        <v>204</v>
      </c>
      <c r="G325" s="133">
        <v>3000659</v>
      </c>
      <c r="H325" s="129">
        <v>41732</v>
      </c>
      <c r="I325" s="27">
        <v>41746</v>
      </c>
      <c r="J325" s="28">
        <v>-289.3</v>
      </c>
      <c r="K325" s="130" t="s">
        <v>204</v>
      </c>
      <c r="L325" s="28">
        <f t="shared" si="9"/>
        <v>289.3</v>
      </c>
      <c r="M325" s="123">
        <v>14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6"/>
      <c r="AX325" s="6"/>
    </row>
    <row r="326" spans="1:50" ht="15">
      <c r="A326" s="68" t="s">
        <v>201</v>
      </c>
      <c r="B326" s="88">
        <f t="shared" si="8"/>
        <v>1</v>
      </c>
      <c r="C326" s="26">
        <v>1000143</v>
      </c>
      <c r="D326" s="26" t="s">
        <v>633</v>
      </c>
      <c r="E326" s="89" t="s">
        <v>638</v>
      </c>
      <c r="F326" s="128" t="s">
        <v>204</v>
      </c>
      <c r="G326" s="133">
        <v>3000660</v>
      </c>
      <c r="H326" s="129">
        <v>41732</v>
      </c>
      <c r="I326" s="27">
        <v>41746</v>
      </c>
      <c r="J326" s="28">
        <v>-153.75</v>
      </c>
      <c r="K326" s="130" t="s">
        <v>204</v>
      </c>
      <c r="L326" s="28">
        <f t="shared" si="9"/>
        <v>153.75</v>
      </c>
      <c r="M326" s="123">
        <v>14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6"/>
      <c r="AX326" s="6"/>
    </row>
    <row r="327" spans="1:50" ht="15">
      <c r="A327" s="68" t="s">
        <v>201</v>
      </c>
      <c r="B327" s="88">
        <f t="shared" si="8"/>
        <v>1</v>
      </c>
      <c r="C327" s="26">
        <v>1000143</v>
      </c>
      <c r="D327" s="26" t="s">
        <v>633</v>
      </c>
      <c r="E327" s="89" t="s">
        <v>639</v>
      </c>
      <c r="F327" s="128" t="s">
        <v>204</v>
      </c>
      <c r="G327" s="133">
        <v>3000661</v>
      </c>
      <c r="H327" s="129">
        <v>41732</v>
      </c>
      <c r="I327" s="27">
        <v>41746</v>
      </c>
      <c r="J327" s="28">
        <v>-192.86</v>
      </c>
      <c r="K327" s="130" t="s">
        <v>204</v>
      </c>
      <c r="L327" s="28">
        <f t="shared" si="9"/>
        <v>192.86</v>
      </c>
      <c r="M327" s="123">
        <v>14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6"/>
      <c r="AX327" s="6"/>
    </row>
    <row r="328" spans="1:50" ht="15">
      <c r="A328" s="68" t="s">
        <v>201</v>
      </c>
      <c r="B328" s="88">
        <f t="shared" si="8"/>
        <v>1</v>
      </c>
      <c r="C328" s="26">
        <v>1000143</v>
      </c>
      <c r="D328" s="26" t="s">
        <v>633</v>
      </c>
      <c r="E328" s="89" t="s">
        <v>640</v>
      </c>
      <c r="F328" s="128" t="s">
        <v>204</v>
      </c>
      <c r="G328" s="133">
        <v>3000868</v>
      </c>
      <c r="H328" s="129">
        <v>41761</v>
      </c>
      <c r="I328" s="27">
        <v>41774</v>
      </c>
      <c r="J328" s="28">
        <v>-632.84</v>
      </c>
      <c r="K328" s="130" t="s">
        <v>204</v>
      </c>
      <c r="L328" s="28">
        <f t="shared" si="9"/>
        <v>632.84</v>
      </c>
      <c r="M328" s="123">
        <v>13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6"/>
      <c r="AX328" s="6"/>
    </row>
    <row r="329" spans="1:50" ht="15">
      <c r="A329" s="68" t="s">
        <v>201</v>
      </c>
      <c r="B329" s="88">
        <f t="shared" si="8"/>
        <v>1</v>
      </c>
      <c r="C329" s="26">
        <v>1000143</v>
      </c>
      <c r="D329" s="26" t="s">
        <v>633</v>
      </c>
      <c r="E329" s="89" t="s">
        <v>641</v>
      </c>
      <c r="F329" s="128" t="s">
        <v>204</v>
      </c>
      <c r="G329" s="133">
        <v>3000869</v>
      </c>
      <c r="H329" s="129">
        <v>41761</v>
      </c>
      <c r="I329" s="27">
        <v>41774</v>
      </c>
      <c r="J329" s="28">
        <v>-280.26</v>
      </c>
      <c r="K329" s="130" t="s">
        <v>204</v>
      </c>
      <c r="L329" s="28">
        <f t="shared" si="9"/>
        <v>280.26</v>
      </c>
      <c r="M329" s="123">
        <v>13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6"/>
      <c r="AX329" s="6"/>
    </row>
    <row r="330" spans="1:50" ht="15">
      <c r="A330" s="68" t="s">
        <v>201</v>
      </c>
      <c r="B330" s="88">
        <f t="shared" si="8"/>
        <v>1</v>
      </c>
      <c r="C330" s="26">
        <v>1000143</v>
      </c>
      <c r="D330" s="26" t="s">
        <v>633</v>
      </c>
      <c r="E330" s="89" t="s">
        <v>642</v>
      </c>
      <c r="F330" s="128" t="s">
        <v>204</v>
      </c>
      <c r="G330" s="133">
        <v>3000870</v>
      </c>
      <c r="H330" s="129">
        <v>41761</v>
      </c>
      <c r="I330" s="27">
        <v>41774</v>
      </c>
      <c r="J330" s="28">
        <v>-280.26</v>
      </c>
      <c r="K330" s="130" t="s">
        <v>204</v>
      </c>
      <c r="L330" s="28">
        <f t="shared" si="9"/>
        <v>280.26</v>
      </c>
      <c r="M330" s="123">
        <v>13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6"/>
      <c r="AX330" s="6"/>
    </row>
    <row r="331" spans="1:50" ht="15">
      <c r="A331" s="68" t="s">
        <v>201</v>
      </c>
      <c r="B331" s="88">
        <f t="shared" si="8"/>
        <v>1</v>
      </c>
      <c r="C331" s="26">
        <v>1000143</v>
      </c>
      <c r="D331" s="26" t="s">
        <v>633</v>
      </c>
      <c r="E331" s="89" t="s">
        <v>643</v>
      </c>
      <c r="F331" s="128" t="s">
        <v>204</v>
      </c>
      <c r="G331" s="133">
        <v>3000871</v>
      </c>
      <c r="H331" s="129">
        <v>41761</v>
      </c>
      <c r="I331" s="27">
        <v>41774</v>
      </c>
      <c r="J331" s="28">
        <v>-123</v>
      </c>
      <c r="K331" s="130" t="s">
        <v>204</v>
      </c>
      <c r="L331" s="28">
        <f t="shared" si="9"/>
        <v>123</v>
      </c>
      <c r="M331" s="123">
        <v>13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6"/>
      <c r="AX331" s="6"/>
    </row>
    <row r="332" spans="1:50" ht="15">
      <c r="A332" s="68" t="s">
        <v>201</v>
      </c>
      <c r="B332" s="88">
        <f t="shared" si="8"/>
        <v>1</v>
      </c>
      <c r="C332" s="26">
        <v>1000143</v>
      </c>
      <c r="D332" s="26" t="s">
        <v>633</v>
      </c>
      <c r="E332" s="89" t="s">
        <v>644</v>
      </c>
      <c r="F332" s="128" t="s">
        <v>204</v>
      </c>
      <c r="G332" s="133">
        <v>3000872</v>
      </c>
      <c r="H332" s="129">
        <v>41761</v>
      </c>
      <c r="I332" s="27">
        <v>41774</v>
      </c>
      <c r="J332" s="28">
        <v>-186.84</v>
      </c>
      <c r="K332" s="130" t="s">
        <v>204</v>
      </c>
      <c r="L332" s="28">
        <f t="shared" si="9"/>
        <v>186.84</v>
      </c>
      <c r="M332" s="123">
        <v>13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6"/>
      <c r="AX332" s="6"/>
    </row>
    <row r="333" spans="1:50" ht="15">
      <c r="A333" s="68" t="s">
        <v>201</v>
      </c>
      <c r="B333" s="88">
        <f t="shared" si="8"/>
        <v>1</v>
      </c>
      <c r="C333" s="26">
        <v>1000146</v>
      </c>
      <c r="D333" s="26" t="s">
        <v>645</v>
      </c>
      <c r="E333" s="89" t="s">
        <v>646</v>
      </c>
      <c r="F333" s="128" t="s">
        <v>204</v>
      </c>
      <c r="G333" s="133">
        <v>3000834</v>
      </c>
      <c r="H333" s="129">
        <v>41760</v>
      </c>
      <c r="I333" s="27">
        <v>41767</v>
      </c>
      <c r="J333" s="28">
        <v>-1170</v>
      </c>
      <c r="K333" s="130" t="s">
        <v>204</v>
      </c>
      <c r="L333" s="28">
        <f t="shared" si="9"/>
        <v>1170</v>
      </c>
      <c r="M333" s="123">
        <v>7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6"/>
      <c r="AX333" s="6"/>
    </row>
    <row r="334" spans="1:50" ht="15">
      <c r="A334" s="68" t="s">
        <v>201</v>
      </c>
      <c r="B334" s="88">
        <f aca="true" t="shared" si="10" ref="B334:B378">IF(C334&gt;0,1,0)</f>
        <v>1</v>
      </c>
      <c r="C334" s="26">
        <v>1000146</v>
      </c>
      <c r="D334" s="26" t="s">
        <v>645</v>
      </c>
      <c r="E334" s="89" t="s">
        <v>647</v>
      </c>
      <c r="F334" s="128" t="s">
        <v>204</v>
      </c>
      <c r="G334" s="133">
        <v>3000911</v>
      </c>
      <c r="H334" s="129">
        <v>41768</v>
      </c>
      <c r="I334" s="27">
        <v>41781</v>
      </c>
      <c r="J334" s="28">
        <v>-390</v>
      </c>
      <c r="K334" s="130" t="s">
        <v>204</v>
      </c>
      <c r="L334" s="28">
        <f t="shared" si="9"/>
        <v>390</v>
      </c>
      <c r="M334" s="123">
        <v>13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6"/>
      <c r="AX334" s="6"/>
    </row>
    <row r="335" spans="1:50" ht="15">
      <c r="A335" s="68" t="s">
        <v>201</v>
      </c>
      <c r="B335" s="88">
        <f t="shared" si="10"/>
        <v>1</v>
      </c>
      <c r="C335" s="26">
        <v>1000151</v>
      </c>
      <c r="D335" s="26" t="s">
        <v>648</v>
      </c>
      <c r="E335" s="89" t="s">
        <v>649</v>
      </c>
      <c r="F335" s="128" t="s">
        <v>204</v>
      </c>
      <c r="G335" s="133">
        <v>3000693</v>
      </c>
      <c r="H335" s="129">
        <v>41704</v>
      </c>
      <c r="I335" s="27">
        <v>41746</v>
      </c>
      <c r="J335" s="28">
        <v>-4235.14</v>
      </c>
      <c r="K335" s="130" t="s">
        <v>204</v>
      </c>
      <c r="L335" s="28">
        <f aca="true" t="shared" si="11" ref="L335:L378">J335*-1</f>
        <v>4235.14</v>
      </c>
      <c r="M335" s="123">
        <v>42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6"/>
      <c r="AX335" s="6"/>
    </row>
    <row r="336" spans="1:50" ht="15">
      <c r="A336" s="68" t="s">
        <v>201</v>
      </c>
      <c r="B336" s="88">
        <f t="shared" si="10"/>
        <v>1</v>
      </c>
      <c r="C336" s="26">
        <v>1000162</v>
      </c>
      <c r="D336" s="26" t="s">
        <v>650</v>
      </c>
      <c r="E336" s="89" t="s">
        <v>651</v>
      </c>
      <c r="F336" s="128" t="s">
        <v>204</v>
      </c>
      <c r="G336" s="133">
        <v>3000937</v>
      </c>
      <c r="H336" s="129">
        <v>41769</v>
      </c>
      <c r="I336" s="27">
        <v>41781</v>
      </c>
      <c r="J336" s="28">
        <v>-93.48</v>
      </c>
      <c r="K336" s="130" t="s">
        <v>204</v>
      </c>
      <c r="L336" s="28">
        <f t="shared" si="11"/>
        <v>93.48</v>
      </c>
      <c r="M336" s="123">
        <v>12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6"/>
      <c r="AX336" s="6"/>
    </row>
    <row r="337" spans="1:50" ht="15">
      <c r="A337" s="68" t="s">
        <v>201</v>
      </c>
      <c r="B337" s="88">
        <f t="shared" si="10"/>
        <v>1</v>
      </c>
      <c r="C337" s="26">
        <v>1000167</v>
      </c>
      <c r="D337" s="26" t="s">
        <v>652</v>
      </c>
      <c r="E337" s="89" t="s">
        <v>653</v>
      </c>
      <c r="F337" s="128" t="s">
        <v>204</v>
      </c>
      <c r="G337" s="133">
        <v>3000695</v>
      </c>
      <c r="H337" s="129">
        <v>41743</v>
      </c>
      <c r="I337" s="27">
        <v>41746</v>
      </c>
      <c r="J337" s="28">
        <v>-60</v>
      </c>
      <c r="K337" s="130" t="s">
        <v>204</v>
      </c>
      <c r="L337" s="28">
        <f t="shared" si="11"/>
        <v>60</v>
      </c>
      <c r="M337" s="123">
        <v>3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6"/>
      <c r="AX337" s="6"/>
    </row>
    <row r="338" spans="1:50" ht="15">
      <c r="A338" s="68" t="s">
        <v>201</v>
      </c>
      <c r="B338" s="88">
        <f t="shared" si="10"/>
        <v>1</v>
      </c>
      <c r="C338" s="26">
        <v>1000167</v>
      </c>
      <c r="D338" s="26" t="s">
        <v>652</v>
      </c>
      <c r="E338" s="89" t="s">
        <v>654</v>
      </c>
      <c r="F338" s="128" t="s">
        <v>204</v>
      </c>
      <c r="G338" s="133">
        <v>3000892</v>
      </c>
      <c r="H338" s="129">
        <v>41758</v>
      </c>
      <c r="I338" s="27">
        <v>41774</v>
      </c>
      <c r="J338" s="28">
        <v>-50</v>
      </c>
      <c r="K338" s="130" t="s">
        <v>204</v>
      </c>
      <c r="L338" s="28">
        <f t="shared" si="11"/>
        <v>50</v>
      </c>
      <c r="M338" s="123">
        <v>16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6"/>
      <c r="AX338" s="6"/>
    </row>
    <row r="339" spans="1:50" ht="15">
      <c r="A339" s="68" t="s">
        <v>201</v>
      </c>
      <c r="B339" s="88">
        <f t="shared" si="10"/>
        <v>1</v>
      </c>
      <c r="C339" s="26">
        <v>1000167</v>
      </c>
      <c r="D339" s="26" t="s">
        <v>652</v>
      </c>
      <c r="E339" s="89" t="s">
        <v>655</v>
      </c>
      <c r="F339" s="128" t="s">
        <v>204</v>
      </c>
      <c r="G339" s="133">
        <v>3000891</v>
      </c>
      <c r="H339" s="129">
        <v>41758</v>
      </c>
      <c r="I339" s="27">
        <v>41774</v>
      </c>
      <c r="J339" s="28">
        <v>-50</v>
      </c>
      <c r="K339" s="130" t="s">
        <v>204</v>
      </c>
      <c r="L339" s="28">
        <f t="shared" si="11"/>
        <v>50</v>
      </c>
      <c r="M339" s="123">
        <v>16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6"/>
      <c r="AX339" s="6"/>
    </row>
    <row r="340" spans="1:50" ht="15">
      <c r="A340" s="68" t="s">
        <v>201</v>
      </c>
      <c r="B340" s="88">
        <f t="shared" si="10"/>
        <v>1</v>
      </c>
      <c r="C340" s="26">
        <v>1000168</v>
      </c>
      <c r="D340" s="26" t="s">
        <v>656</v>
      </c>
      <c r="E340" s="89" t="s">
        <v>657</v>
      </c>
      <c r="F340" s="128" t="s">
        <v>204</v>
      </c>
      <c r="G340" s="133">
        <v>3000585</v>
      </c>
      <c r="H340" s="129">
        <v>41725</v>
      </c>
      <c r="I340" s="27">
        <v>41732</v>
      </c>
      <c r="J340" s="28">
        <v>-4528.73</v>
      </c>
      <c r="K340" s="130" t="s">
        <v>204</v>
      </c>
      <c r="L340" s="28">
        <f t="shared" si="11"/>
        <v>4528.73</v>
      </c>
      <c r="M340" s="123">
        <v>7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6"/>
      <c r="AX340" s="6"/>
    </row>
    <row r="341" spans="1:50" ht="15">
      <c r="A341" s="68" t="s">
        <v>201</v>
      </c>
      <c r="B341" s="88">
        <f t="shared" si="10"/>
        <v>1</v>
      </c>
      <c r="C341" s="26">
        <v>1000168</v>
      </c>
      <c r="D341" s="26" t="s">
        <v>656</v>
      </c>
      <c r="E341" s="89" t="s">
        <v>658</v>
      </c>
      <c r="F341" s="128" t="s">
        <v>204</v>
      </c>
      <c r="G341" s="133">
        <v>3000822</v>
      </c>
      <c r="H341" s="129">
        <v>41751</v>
      </c>
      <c r="I341" s="27">
        <v>41767</v>
      </c>
      <c r="J341" s="28">
        <v>-2632.53</v>
      </c>
      <c r="K341" s="130" t="s">
        <v>204</v>
      </c>
      <c r="L341" s="28">
        <f t="shared" si="11"/>
        <v>2632.53</v>
      </c>
      <c r="M341" s="123">
        <v>16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6"/>
      <c r="AX341" s="6"/>
    </row>
    <row r="342" spans="1:50" ht="15">
      <c r="A342" s="68" t="s">
        <v>201</v>
      </c>
      <c r="B342" s="88">
        <f t="shared" si="10"/>
        <v>1</v>
      </c>
      <c r="C342" s="26">
        <v>1000180</v>
      </c>
      <c r="D342" s="26" t="s">
        <v>659</v>
      </c>
      <c r="E342" s="89" t="s">
        <v>660</v>
      </c>
      <c r="F342" s="128" t="s">
        <v>661</v>
      </c>
      <c r="G342" s="133">
        <v>3000897</v>
      </c>
      <c r="H342" s="129">
        <v>41774</v>
      </c>
      <c r="I342" s="27">
        <v>41774</v>
      </c>
      <c r="J342" s="28">
        <v>-1</v>
      </c>
      <c r="K342" s="130" t="s">
        <v>204</v>
      </c>
      <c r="L342" s="28">
        <f t="shared" si="11"/>
        <v>1</v>
      </c>
      <c r="M342" s="123">
        <v>0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6"/>
      <c r="AX342" s="6"/>
    </row>
    <row r="343" spans="1:50" ht="15">
      <c r="A343" s="68" t="s">
        <v>201</v>
      </c>
      <c r="B343" s="88">
        <f t="shared" si="10"/>
        <v>1</v>
      </c>
      <c r="C343" s="26">
        <v>1000186</v>
      </c>
      <c r="D343" s="26" t="s">
        <v>662</v>
      </c>
      <c r="E343" s="89" t="s">
        <v>663</v>
      </c>
      <c r="F343" s="128" t="s">
        <v>204</v>
      </c>
      <c r="G343" s="133">
        <v>3000696</v>
      </c>
      <c r="H343" s="129">
        <v>41743</v>
      </c>
      <c r="I343" s="27">
        <v>41746</v>
      </c>
      <c r="J343" s="28">
        <v>-126.07</v>
      </c>
      <c r="K343" s="130" t="s">
        <v>204</v>
      </c>
      <c r="L343" s="28">
        <f t="shared" si="11"/>
        <v>126.07</v>
      </c>
      <c r="M343" s="123">
        <v>3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6"/>
      <c r="AX343" s="6"/>
    </row>
    <row r="344" spans="1:50" ht="15">
      <c r="A344" s="68" t="s">
        <v>201</v>
      </c>
      <c r="B344" s="88">
        <f t="shared" si="10"/>
        <v>1</v>
      </c>
      <c r="C344" s="26">
        <v>1000186</v>
      </c>
      <c r="D344" s="26" t="s">
        <v>662</v>
      </c>
      <c r="E344" s="89" t="s">
        <v>664</v>
      </c>
      <c r="F344" s="128" t="s">
        <v>204</v>
      </c>
      <c r="G344" s="133">
        <v>3000894</v>
      </c>
      <c r="H344" s="129">
        <v>41759</v>
      </c>
      <c r="I344" s="27">
        <v>41774</v>
      </c>
      <c r="J344" s="28">
        <v>-144.08</v>
      </c>
      <c r="K344" s="130" t="s">
        <v>204</v>
      </c>
      <c r="L344" s="28">
        <f t="shared" si="11"/>
        <v>144.08</v>
      </c>
      <c r="M344" s="123">
        <v>15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6"/>
      <c r="AX344" s="6"/>
    </row>
    <row r="345" spans="1:50" ht="15">
      <c r="A345" s="68" t="s">
        <v>201</v>
      </c>
      <c r="B345" s="88">
        <f t="shared" si="10"/>
        <v>1</v>
      </c>
      <c r="C345" s="26">
        <v>1000189</v>
      </c>
      <c r="D345" s="26" t="s">
        <v>665</v>
      </c>
      <c r="E345" s="89" t="s">
        <v>666</v>
      </c>
      <c r="F345" s="128" t="s">
        <v>204</v>
      </c>
      <c r="G345" s="133">
        <v>3000650</v>
      </c>
      <c r="H345" s="129">
        <v>41736</v>
      </c>
      <c r="I345" s="27">
        <v>41746</v>
      </c>
      <c r="J345" s="28">
        <v>-4965.63</v>
      </c>
      <c r="K345" s="130" t="s">
        <v>204</v>
      </c>
      <c r="L345" s="28">
        <f t="shared" si="11"/>
        <v>4965.63</v>
      </c>
      <c r="M345" s="123">
        <v>10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6"/>
      <c r="AX345" s="6"/>
    </row>
    <row r="346" spans="1:50" ht="15">
      <c r="A346" s="68" t="s">
        <v>201</v>
      </c>
      <c r="B346" s="88">
        <f t="shared" si="10"/>
        <v>1</v>
      </c>
      <c r="C346" s="26">
        <v>1000189</v>
      </c>
      <c r="D346" s="26" t="s">
        <v>665</v>
      </c>
      <c r="E346" s="89" t="s">
        <v>667</v>
      </c>
      <c r="F346" s="128" t="s">
        <v>204</v>
      </c>
      <c r="G346" s="133">
        <v>3000649</v>
      </c>
      <c r="H346" s="129">
        <v>41736</v>
      </c>
      <c r="I346" s="27">
        <v>41746</v>
      </c>
      <c r="J346" s="28">
        <v>-1229.59</v>
      </c>
      <c r="K346" s="130" t="s">
        <v>204</v>
      </c>
      <c r="L346" s="28">
        <f t="shared" si="11"/>
        <v>1229.59</v>
      </c>
      <c r="M346" s="123">
        <v>10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6"/>
      <c r="AX346" s="6"/>
    </row>
    <row r="347" spans="1:50" ht="15">
      <c r="A347" s="68" t="s">
        <v>201</v>
      </c>
      <c r="B347" s="88">
        <f t="shared" si="10"/>
        <v>1</v>
      </c>
      <c r="C347" s="26">
        <v>1000189</v>
      </c>
      <c r="D347" s="26" t="s">
        <v>665</v>
      </c>
      <c r="E347" s="89" t="s">
        <v>668</v>
      </c>
      <c r="F347" s="128" t="s">
        <v>204</v>
      </c>
      <c r="G347" s="133">
        <v>3000885</v>
      </c>
      <c r="H347" s="129">
        <v>41758</v>
      </c>
      <c r="I347" s="27">
        <v>41774</v>
      </c>
      <c r="J347" s="28">
        <v>-4965.63</v>
      </c>
      <c r="K347" s="130" t="s">
        <v>204</v>
      </c>
      <c r="L347" s="28">
        <f t="shared" si="11"/>
        <v>4965.63</v>
      </c>
      <c r="M347" s="123">
        <v>16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6"/>
      <c r="AX347" s="6"/>
    </row>
    <row r="348" spans="1:50" ht="15">
      <c r="A348" s="68" t="s">
        <v>201</v>
      </c>
      <c r="B348" s="88">
        <f t="shared" si="10"/>
        <v>1</v>
      </c>
      <c r="C348" s="26">
        <v>1000189</v>
      </c>
      <c r="D348" s="26" t="s">
        <v>665</v>
      </c>
      <c r="E348" s="89" t="s">
        <v>669</v>
      </c>
      <c r="F348" s="128" t="s">
        <v>204</v>
      </c>
      <c r="G348" s="133">
        <v>3000884</v>
      </c>
      <c r="H348" s="129">
        <v>41760</v>
      </c>
      <c r="I348" s="27">
        <v>41774</v>
      </c>
      <c r="J348" s="28">
        <v>-1229.59</v>
      </c>
      <c r="K348" s="130" t="s">
        <v>204</v>
      </c>
      <c r="L348" s="28">
        <f t="shared" si="11"/>
        <v>1229.59</v>
      </c>
      <c r="M348" s="123">
        <v>14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6"/>
      <c r="AX348" s="6"/>
    </row>
    <row r="349" spans="1:50" ht="15">
      <c r="A349" s="68" t="s">
        <v>201</v>
      </c>
      <c r="B349" s="88">
        <f t="shared" si="10"/>
        <v>1</v>
      </c>
      <c r="C349" s="26">
        <v>1000189</v>
      </c>
      <c r="D349" s="26" t="s">
        <v>665</v>
      </c>
      <c r="E349" s="89" t="s">
        <v>670</v>
      </c>
      <c r="F349" s="128" t="s">
        <v>204</v>
      </c>
      <c r="G349" s="133">
        <v>3000873</v>
      </c>
      <c r="H349" s="129">
        <v>41761</v>
      </c>
      <c r="I349" s="27">
        <v>41774</v>
      </c>
      <c r="J349" s="28">
        <v>-2117.24</v>
      </c>
      <c r="K349" s="130" t="s">
        <v>204</v>
      </c>
      <c r="L349" s="28">
        <f t="shared" si="11"/>
        <v>2117.24</v>
      </c>
      <c r="M349" s="123">
        <v>13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6"/>
      <c r="AX349" s="6"/>
    </row>
    <row r="350" spans="1:50" ht="15">
      <c r="A350" s="68" t="s">
        <v>201</v>
      </c>
      <c r="B350" s="88">
        <f t="shared" si="10"/>
        <v>1</v>
      </c>
      <c r="C350" s="26">
        <v>1000191</v>
      </c>
      <c r="D350" s="26" t="s">
        <v>671</v>
      </c>
      <c r="E350" s="89" t="s">
        <v>672</v>
      </c>
      <c r="F350" s="128" t="s">
        <v>204</v>
      </c>
      <c r="G350" s="133">
        <v>3000648</v>
      </c>
      <c r="H350" s="129">
        <v>41720</v>
      </c>
      <c r="I350" s="27">
        <v>41746</v>
      </c>
      <c r="J350" s="28">
        <v>-553.5</v>
      </c>
      <c r="K350" s="130" t="s">
        <v>204</v>
      </c>
      <c r="L350" s="28">
        <f t="shared" si="11"/>
        <v>553.5</v>
      </c>
      <c r="M350" s="123">
        <v>26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6"/>
      <c r="AX350" s="6"/>
    </row>
    <row r="351" spans="1:50" ht="15">
      <c r="A351" s="68" t="s">
        <v>201</v>
      </c>
      <c r="B351" s="88">
        <f t="shared" si="10"/>
        <v>1</v>
      </c>
      <c r="C351" s="26">
        <v>1000195</v>
      </c>
      <c r="D351" s="26" t="s">
        <v>673</v>
      </c>
      <c r="E351" s="89" t="s">
        <v>674</v>
      </c>
      <c r="F351" s="128" t="s">
        <v>204</v>
      </c>
      <c r="G351" s="133">
        <v>3000948</v>
      </c>
      <c r="H351" s="129">
        <v>41767</v>
      </c>
      <c r="I351" s="27">
        <v>41788</v>
      </c>
      <c r="J351" s="28">
        <v>-6242.5</v>
      </c>
      <c r="K351" s="130" t="s">
        <v>260</v>
      </c>
      <c r="L351" s="28">
        <f t="shared" si="11"/>
        <v>6242.5</v>
      </c>
      <c r="M351" s="123">
        <v>21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6"/>
      <c r="AX351" s="6"/>
    </row>
    <row r="352" spans="1:50" ht="15">
      <c r="A352" s="68" t="s">
        <v>201</v>
      </c>
      <c r="B352" s="88">
        <f t="shared" si="10"/>
        <v>1</v>
      </c>
      <c r="C352" s="26">
        <v>1000195</v>
      </c>
      <c r="D352" s="26" t="s">
        <v>673</v>
      </c>
      <c r="E352" s="89" t="s">
        <v>675</v>
      </c>
      <c r="F352" s="128" t="s">
        <v>204</v>
      </c>
      <c r="G352" s="133">
        <v>3000882</v>
      </c>
      <c r="H352" s="129">
        <v>41767</v>
      </c>
      <c r="I352" s="27">
        <v>41774</v>
      </c>
      <c r="J352" s="28">
        <v>-6242.5</v>
      </c>
      <c r="K352" s="130" t="s">
        <v>204</v>
      </c>
      <c r="L352" s="28">
        <f t="shared" si="11"/>
        <v>6242.5</v>
      </c>
      <c r="M352" s="123">
        <v>7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6"/>
      <c r="AX352" s="6"/>
    </row>
    <row r="353" spans="1:50" ht="15">
      <c r="A353" s="68" t="s">
        <v>201</v>
      </c>
      <c r="B353" s="88">
        <f t="shared" si="10"/>
        <v>1</v>
      </c>
      <c r="C353" s="26">
        <v>1000199</v>
      </c>
      <c r="D353" s="26" t="s">
        <v>676</v>
      </c>
      <c r="E353" s="89" t="s">
        <v>677</v>
      </c>
      <c r="F353" s="128" t="s">
        <v>204</v>
      </c>
      <c r="G353" s="133">
        <v>3000893</v>
      </c>
      <c r="H353" s="129">
        <v>41746</v>
      </c>
      <c r="I353" s="27">
        <v>41774</v>
      </c>
      <c r="J353" s="28">
        <v>-25.2</v>
      </c>
      <c r="K353" s="130" t="s">
        <v>204</v>
      </c>
      <c r="L353" s="28">
        <f t="shared" si="11"/>
        <v>25.2</v>
      </c>
      <c r="M353" s="123">
        <v>28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6"/>
      <c r="AX353" s="6"/>
    </row>
    <row r="354" spans="1:50" ht="15">
      <c r="A354" s="68" t="s">
        <v>201</v>
      </c>
      <c r="B354" s="88">
        <f t="shared" si="10"/>
        <v>1</v>
      </c>
      <c r="C354" s="26">
        <v>1000230</v>
      </c>
      <c r="D354" s="26" t="s">
        <v>678</v>
      </c>
      <c r="E354" s="89" t="s">
        <v>679</v>
      </c>
      <c r="F354" s="128" t="s">
        <v>204</v>
      </c>
      <c r="G354" s="133">
        <v>3000780</v>
      </c>
      <c r="H354" s="129">
        <v>41746</v>
      </c>
      <c r="I354" s="27">
        <v>41760</v>
      </c>
      <c r="J354" s="28">
        <v>-1000</v>
      </c>
      <c r="K354" s="130" t="s">
        <v>204</v>
      </c>
      <c r="L354" s="28">
        <f t="shared" si="11"/>
        <v>1000</v>
      </c>
      <c r="M354" s="123">
        <v>14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6"/>
      <c r="AX354" s="6"/>
    </row>
    <row r="355" spans="1:50" ht="15">
      <c r="A355" s="68" t="s">
        <v>201</v>
      </c>
      <c r="B355" s="88">
        <f t="shared" si="10"/>
        <v>1</v>
      </c>
      <c r="C355" s="26">
        <v>1000240</v>
      </c>
      <c r="D355" s="26" t="s">
        <v>680</v>
      </c>
      <c r="E355" s="89" t="s">
        <v>681</v>
      </c>
      <c r="F355" s="128" t="s">
        <v>204</v>
      </c>
      <c r="G355" s="133">
        <v>3000781</v>
      </c>
      <c r="H355" s="129">
        <v>41746</v>
      </c>
      <c r="I355" s="27">
        <v>41760</v>
      </c>
      <c r="J355" s="28">
        <v>-239.03</v>
      </c>
      <c r="K355" s="130" t="s">
        <v>204</v>
      </c>
      <c r="L355" s="28">
        <f t="shared" si="11"/>
        <v>239.03</v>
      </c>
      <c r="M355" s="123">
        <v>14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6"/>
      <c r="AX355" s="6"/>
    </row>
    <row r="356" spans="1:50" ht="15">
      <c r="A356" s="68" t="s">
        <v>201</v>
      </c>
      <c r="B356" s="88">
        <f t="shared" si="10"/>
        <v>1</v>
      </c>
      <c r="C356" s="26">
        <v>1000242</v>
      </c>
      <c r="D356" s="26" t="s">
        <v>682</v>
      </c>
      <c r="E356" s="89" t="s">
        <v>683</v>
      </c>
      <c r="F356" s="128" t="s">
        <v>204</v>
      </c>
      <c r="G356" s="133">
        <v>3001004</v>
      </c>
      <c r="H356" s="129">
        <v>41765</v>
      </c>
      <c r="I356" s="27">
        <v>41788</v>
      </c>
      <c r="J356" s="28">
        <v>-1014.75</v>
      </c>
      <c r="K356" s="130" t="s">
        <v>204</v>
      </c>
      <c r="L356" s="28">
        <f t="shared" si="11"/>
        <v>1014.75</v>
      </c>
      <c r="M356" s="123">
        <v>23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6"/>
      <c r="AX356" s="6"/>
    </row>
    <row r="357" spans="1:50" ht="15">
      <c r="A357" s="68" t="s">
        <v>201</v>
      </c>
      <c r="B357" s="88">
        <f t="shared" si="10"/>
        <v>1</v>
      </c>
      <c r="C357" s="26">
        <v>1000252</v>
      </c>
      <c r="D357" s="26" t="s">
        <v>684</v>
      </c>
      <c r="E357" s="89" t="s">
        <v>685</v>
      </c>
      <c r="F357" s="128" t="s">
        <v>204</v>
      </c>
      <c r="G357" s="133">
        <v>3000628</v>
      </c>
      <c r="H357" s="129">
        <v>41725</v>
      </c>
      <c r="I357" s="27">
        <v>41739</v>
      </c>
      <c r="J357" s="28">
        <v>-775</v>
      </c>
      <c r="K357" s="130" t="s">
        <v>204</v>
      </c>
      <c r="L357" s="28">
        <f t="shared" si="11"/>
        <v>775</v>
      </c>
      <c r="M357" s="123">
        <v>14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6"/>
      <c r="AX357" s="6"/>
    </row>
    <row r="358" spans="1:50" ht="15">
      <c r="A358" s="68" t="s">
        <v>201</v>
      </c>
      <c r="B358" s="88">
        <f t="shared" si="10"/>
        <v>1</v>
      </c>
      <c r="C358" s="26">
        <v>1000272</v>
      </c>
      <c r="D358" s="26" t="s">
        <v>686</v>
      </c>
      <c r="E358" s="89" t="s">
        <v>687</v>
      </c>
      <c r="F358" s="128" t="s">
        <v>204</v>
      </c>
      <c r="G358" s="133">
        <v>3000636</v>
      </c>
      <c r="H358" s="129">
        <v>41732</v>
      </c>
      <c r="I358" s="27">
        <v>41746</v>
      </c>
      <c r="J358" s="28">
        <v>-9256</v>
      </c>
      <c r="K358" s="130" t="s">
        <v>204</v>
      </c>
      <c r="L358" s="28">
        <f t="shared" si="11"/>
        <v>9256</v>
      </c>
      <c r="M358" s="123">
        <v>14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6"/>
      <c r="AX358" s="6"/>
    </row>
    <row r="359" spans="1:50" ht="15">
      <c r="A359" s="68" t="s">
        <v>201</v>
      </c>
      <c r="B359" s="88">
        <f t="shared" si="10"/>
        <v>1</v>
      </c>
      <c r="C359" s="26">
        <v>1000272</v>
      </c>
      <c r="D359" s="26" t="s">
        <v>686</v>
      </c>
      <c r="E359" s="89" t="s">
        <v>688</v>
      </c>
      <c r="F359" s="128" t="s">
        <v>204</v>
      </c>
      <c r="G359" s="133">
        <v>3000827</v>
      </c>
      <c r="H359" s="129">
        <v>41746</v>
      </c>
      <c r="I359" s="27">
        <v>41767</v>
      </c>
      <c r="J359" s="28">
        <v>-14126.5</v>
      </c>
      <c r="K359" s="130" t="s">
        <v>204</v>
      </c>
      <c r="L359" s="28">
        <f t="shared" si="11"/>
        <v>14126.5</v>
      </c>
      <c r="M359" s="123">
        <v>21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6"/>
      <c r="AX359" s="6"/>
    </row>
    <row r="360" spans="1:50" ht="15">
      <c r="A360" s="68" t="s">
        <v>201</v>
      </c>
      <c r="B360" s="88">
        <f t="shared" si="10"/>
        <v>1</v>
      </c>
      <c r="C360" s="26">
        <v>1000273</v>
      </c>
      <c r="D360" s="26" t="s">
        <v>689</v>
      </c>
      <c r="E360" s="89" t="s">
        <v>690</v>
      </c>
      <c r="F360" s="128" t="s">
        <v>204</v>
      </c>
      <c r="G360" s="133">
        <v>3000644</v>
      </c>
      <c r="H360" s="129">
        <v>41736</v>
      </c>
      <c r="I360" s="27">
        <v>41746</v>
      </c>
      <c r="J360" s="28">
        <v>-151.09</v>
      </c>
      <c r="K360" s="130" t="s">
        <v>204</v>
      </c>
      <c r="L360" s="28">
        <f t="shared" si="11"/>
        <v>151.09</v>
      </c>
      <c r="M360" s="123">
        <v>10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6"/>
      <c r="AX360" s="6"/>
    </row>
    <row r="361" spans="1:50" ht="15">
      <c r="A361" s="68" t="s">
        <v>201</v>
      </c>
      <c r="B361" s="88">
        <f t="shared" si="10"/>
        <v>1</v>
      </c>
      <c r="C361" s="26">
        <v>1000273</v>
      </c>
      <c r="D361" s="26" t="s">
        <v>689</v>
      </c>
      <c r="E361" s="89" t="s">
        <v>691</v>
      </c>
      <c r="F361" s="128" t="s">
        <v>204</v>
      </c>
      <c r="G361" s="133">
        <v>3000765</v>
      </c>
      <c r="H361" s="129">
        <v>41746</v>
      </c>
      <c r="I361" s="27">
        <v>41760</v>
      </c>
      <c r="J361" s="28">
        <v>-1109.7</v>
      </c>
      <c r="K361" s="130" t="s">
        <v>204</v>
      </c>
      <c r="L361" s="28">
        <f t="shared" si="11"/>
        <v>1109.7</v>
      </c>
      <c r="M361" s="123">
        <v>14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6"/>
      <c r="AX361" s="6"/>
    </row>
    <row r="362" spans="1:50" ht="15">
      <c r="A362" s="68" t="s">
        <v>201</v>
      </c>
      <c r="B362" s="88">
        <f t="shared" si="10"/>
        <v>1</v>
      </c>
      <c r="C362" s="26">
        <v>1000273</v>
      </c>
      <c r="D362" s="26" t="s">
        <v>689</v>
      </c>
      <c r="E362" s="89" t="s">
        <v>692</v>
      </c>
      <c r="F362" s="128" t="s">
        <v>204</v>
      </c>
      <c r="G362" s="133">
        <v>3000646</v>
      </c>
      <c r="H362" s="129">
        <v>41733</v>
      </c>
      <c r="I362" s="27">
        <v>41746</v>
      </c>
      <c r="J362" s="28">
        <v>-56.48</v>
      </c>
      <c r="K362" s="130" t="s">
        <v>204</v>
      </c>
      <c r="L362" s="28">
        <f t="shared" si="11"/>
        <v>56.48</v>
      </c>
      <c r="M362" s="123">
        <v>13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6"/>
      <c r="AX362" s="6"/>
    </row>
    <row r="363" spans="1:50" ht="15">
      <c r="A363" s="68" t="s">
        <v>201</v>
      </c>
      <c r="B363" s="88">
        <f t="shared" si="10"/>
        <v>1</v>
      </c>
      <c r="C363" s="26">
        <v>1000273</v>
      </c>
      <c r="D363" s="26" t="s">
        <v>689</v>
      </c>
      <c r="E363" s="89" t="s">
        <v>693</v>
      </c>
      <c r="F363" s="128" t="s">
        <v>204</v>
      </c>
      <c r="G363" s="133">
        <v>3000645</v>
      </c>
      <c r="H363" s="129">
        <v>41736</v>
      </c>
      <c r="I363" s="27">
        <v>41746</v>
      </c>
      <c r="J363" s="28">
        <v>-132.69</v>
      </c>
      <c r="K363" s="130" t="s">
        <v>204</v>
      </c>
      <c r="L363" s="28">
        <f t="shared" si="11"/>
        <v>132.69</v>
      </c>
      <c r="M363" s="123">
        <v>10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6"/>
      <c r="AX363" s="6"/>
    </row>
    <row r="364" spans="1:50" ht="15">
      <c r="A364" s="68" t="s">
        <v>201</v>
      </c>
      <c r="B364" s="88">
        <f t="shared" si="10"/>
        <v>1</v>
      </c>
      <c r="C364" s="26">
        <v>1000277</v>
      </c>
      <c r="D364" s="26" t="s">
        <v>694</v>
      </c>
      <c r="E364" s="89" t="s">
        <v>695</v>
      </c>
      <c r="F364" s="128" t="s">
        <v>204</v>
      </c>
      <c r="G364" s="133">
        <v>3000914</v>
      </c>
      <c r="H364" s="129">
        <v>41754</v>
      </c>
      <c r="I364" s="27">
        <v>41781</v>
      </c>
      <c r="J364" s="28">
        <v>-196.8</v>
      </c>
      <c r="K364" s="130" t="s">
        <v>204</v>
      </c>
      <c r="L364" s="28">
        <f t="shared" si="11"/>
        <v>196.8</v>
      </c>
      <c r="M364" s="123">
        <v>27</v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6"/>
      <c r="AX364" s="6"/>
    </row>
    <row r="365" spans="1:50" ht="15">
      <c r="A365" s="68" t="s">
        <v>201</v>
      </c>
      <c r="B365" s="88">
        <f t="shared" si="10"/>
        <v>1</v>
      </c>
      <c r="C365" s="26">
        <v>1000277</v>
      </c>
      <c r="D365" s="26" t="s">
        <v>694</v>
      </c>
      <c r="E365" s="89" t="s">
        <v>696</v>
      </c>
      <c r="F365" s="128" t="s">
        <v>204</v>
      </c>
      <c r="G365" s="133">
        <v>3001010</v>
      </c>
      <c r="H365" s="129">
        <v>41774</v>
      </c>
      <c r="I365" s="27">
        <v>41788</v>
      </c>
      <c r="J365" s="28">
        <v>-891.75</v>
      </c>
      <c r="K365" s="130" t="s">
        <v>204</v>
      </c>
      <c r="L365" s="28">
        <f t="shared" si="11"/>
        <v>891.75</v>
      </c>
      <c r="M365" s="123">
        <v>14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6"/>
      <c r="AX365" s="6"/>
    </row>
    <row r="366" spans="1:50" ht="15">
      <c r="A366" s="68" t="s">
        <v>201</v>
      </c>
      <c r="B366" s="88">
        <f t="shared" si="10"/>
        <v>1</v>
      </c>
      <c r="C366" s="26">
        <v>1000301</v>
      </c>
      <c r="D366" s="26" t="s">
        <v>697</v>
      </c>
      <c r="E366" s="89" t="s">
        <v>698</v>
      </c>
      <c r="F366" s="128" t="s">
        <v>204</v>
      </c>
      <c r="G366" s="133">
        <v>3000620</v>
      </c>
      <c r="H366" s="129">
        <v>41670</v>
      </c>
      <c r="I366" s="27">
        <v>41739</v>
      </c>
      <c r="J366" s="28">
        <v>-120</v>
      </c>
      <c r="K366" s="130" t="s">
        <v>204</v>
      </c>
      <c r="L366" s="28">
        <f t="shared" si="11"/>
        <v>120</v>
      </c>
      <c r="M366" s="123">
        <v>69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6"/>
      <c r="AX366" s="6"/>
    </row>
    <row r="367" spans="1:50" ht="15">
      <c r="A367" s="68" t="s">
        <v>201</v>
      </c>
      <c r="B367" s="88">
        <f t="shared" si="10"/>
        <v>1</v>
      </c>
      <c r="C367" s="26">
        <v>1000305</v>
      </c>
      <c r="D367" s="26" t="s">
        <v>699</v>
      </c>
      <c r="E367" s="89" t="s">
        <v>700</v>
      </c>
      <c r="F367" s="128" t="s">
        <v>204</v>
      </c>
      <c r="G367" s="133">
        <v>3000793</v>
      </c>
      <c r="H367" s="129">
        <v>41726</v>
      </c>
      <c r="I367" s="27">
        <v>41760</v>
      </c>
      <c r="J367" s="28">
        <v>-17008</v>
      </c>
      <c r="K367" s="130" t="s">
        <v>204</v>
      </c>
      <c r="L367" s="28">
        <f t="shared" si="11"/>
        <v>17008</v>
      </c>
      <c r="M367" s="123">
        <v>34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6"/>
      <c r="AX367" s="6"/>
    </row>
    <row r="368" spans="1:50" ht="15">
      <c r="A368" s="68" t="s">
        <v>201</v>
      </c>
      <c r="B368" s="88">
        <f t="shared" si="10"/>
        <v>1</v>
      </c>
      <c r="C368" s="26">
        <v>1000439</v>
      </c>
      <c r="D368" s="26" t="s">
        <v>701</v>
      </c>
      <c r="E368" s="89" t="s">
        <v>702</v>
      </c>
      <c r="F368" s="128" t="s">
        <v>204</v>
      </c>
      <c r="G368" s="133">
        <v>3000800</v>
      </c>
      <c r="H368" s="129">
        <v>41608</v>
      </c>
      <c r="I368" s="27">
        <v>41760</v>
      </c>
      <c r="J368" s="28">
        <v>-644.62</v>
      </c>
      <c r="K368" s="130" t="s">
        <v>204</v>
      </c>
      <c r="L368" s="28">
        <f t="shared" si="11"/>
        <v>644.62</v>
      </c>
      <c r="M368" s="123">
        <v>152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6"/>
      <c r="AX368" s="6"/>
    </row>
    <row r="369" spans="1:50" ht="15">
      <c r="A369" s="68" t="s">
        <v>201</v>
      </c>
      <c r="B369" s="88">
        <f t="shared" si="10"/>
        <v>1</v>
      </c>
      <c r="C369" s="26">
        <v>1000459</v>
      </c>
      <c r="D369" s="26" t="s">
        <v>703</v>
      </c>
      <c r="E369" s="89" t="s">
        <v>704</v>
      </c>
      <c r="F369" s="128" t="s">
        <v>204</v>
      </c>
      <c r="G369" s="133">
        <v>3000791</v>
      </c>
      <c r="H369" s="129">
        <v>41698</v>
      </c>
      <c r="I369" s="27">
        <v>41760</v>
      </c>
      <c r="J369" s="28">
        <v>-13663.29</v>
      </c>
      <c r="K369" s="130" t="s">
        <v>204</v>
      </c>
      <c r="L369" s="28">
        <f t="shared" si="11"/>
        <v>13663.29</v>
      </c>
      <c r="M369" s="123">
        <v>62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6"/>
      <c r="AX369" s="6"/>
    </row>
    <row r="370" spans="1:50" ht="15">
      <c r="A370" s="68" t="s">
        <v>201</v>
      </c>
      <c r="B370" s="88">
        <f t="shared" si="10"/>
        <v>1</v>
      </c>
      <c r="C370" s="26">
        <v>1000466</v>
      </c>
      <c r="D370" s="26" t="s">
        <v>705</v>
      </c>
      <c r="E370" s="89" t="s">
        <v>706</v>
      </c>
      <c r="F370" s="128" t="s">
        <v>204</v>
      </c>
      <c r="G370" s="133">
        <v>3000692</v>
      </c>
      <c r="H370" s="129">
        <v>41740</v>
      </c>
      <c r="I370" s="27">
        <v>41746</v>
      </c>
      <c r="J370" s="28">
        <v>-398.83</v>
      </c>
      <c r="K370" s="130" t="s">
        <v>204</v>
      </c>
      <c r="L370" s="28">
        <f t="shared" si="11"/>
        <v>398.83</v>
      </c>
      <c r="M370" s="123">
        <v>6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6"/>
      <c r="AX370" s="6"/>
    </row>
    <row r="371" spans="1:50" ht="15">
      <c r="A371" s="68" t="s">
        <v>201</v>
      </c>
      <c r="B371" s="88">
        <f t="shared" si="10"/>
        <v>1</v>
      </c>
      <c r="C371" s="26">
        <v>1000489</v>
      </c>
      <c r="D371" s="26" t="s">
        <v>707</v>
      </c>
      <c r="E371" s="89" t="s">
        <v>708</v>
      </c>
      <c r="F371" s="128" t="s">
        <v>204</v>
      </c>
      <c r="G371" s="133">
        <v>3000656</v>
      </c>
      <c r="H371" s="129">
        <v>41733</v>
      </c>
      <c r="I371" s="27">
        <v>41746</v>
      </c>
      <c r="J371" s="28">
        <v>-7441.5</v>
      </c>
      <c r="K371" s="130" t="s">
        <v>204</v>
      </c>
      <c r="L371" s="28">
        <f t="shared" si="11"/>
        <v>7441.5</v>
      </c>
      <c r="M371" s="123">
        <v>13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6"/>
      <c r="AX371" s="6"/>
    </row>
    <row r="372" spans="1:50" ht="15">
      <c r="A372" s="68" t="s">
        <v>201</v>
      </c>
      <c r="B372" s="88">
        <f t="shared" si="10"/>
        <v>1</v>
      </c>
      <c r="C372" s="26">
        <v>1000489</v>
      </c>
      <c r="D372" s="26" t="s">
        <v>707</v>
      </c>
      <c r="E372" s="89" t="s">
        <v>709</v>
      </c>
      <c r="F372" s="128" t="s">
        <v>204</v>
      </c>
      <c r="G372" s="133">
        <v>3000803</v>
      </c>
      <c r="H372" s="129">
        <v>41743</v>
      </c>
      <c r="I372" s="27">
        <v>41760</v>
      </c>
      <c r="J372" s="28">
        <v>-12278.48</v>
      </c>
      <c r="K372" s="130" t="s">
        <v>204</v>
      </c>
      <c r="L372" s="28">
        <f t="shared" si="11"/>
        <v>12278.48</v>
      </c>
      <c r="M372" s="123">
        <v>17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6"/>
      <c r="AX372" s="6"/>
    </row>
    <row r="373" spans="1:50" ht="15">
      <c r="A373" s="68" t="s">
        <v>201</v>
      </c>
      <c r="B373" s="88">
        <f t="shared" si="10"/>
        <v>1</v>
      </c>
      <c r="C373" s="26">
        <v>1000489</v>
      </c>
      <c r="D373" s="26" t="s">
        <v>707</v>
      </c>
      <c r="E373" s="89" t="s">
        <v>710</v>
      </c>
      <c r="F373" s="128" t="s">
        <v>204</v>
      </c>
      <c r="G373" s="133">
        <v>3001001</v>
      </c>
      <c r="H373" s="129">
        <v>41787</v>
      </c>
      <c r="I373" s="27">
        <v>41788</v>
      </c>
      <c r="J373" s="28">
        <v>-8929.8</v>
      </c>
      <c r="K373" s="130" t="s">
        <v>204</v>
      </c>
      <c r="L373" s="28">
        <f t="shared" si="11"/>
        <v>8929.8</v>
      </c>
      <c r="M373" s="123">
        <v>1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6"/>
      <c r="AX373" s="6"/>
    </row>
    <row r="374" spans="1:50" ht="15">
      <c r="A374" s="68" t="s">
        <v>201</v>
      </c>
      <c r="B374" s="88">
        <f t="shared" si="10"/>
        <v>1</v>
      </c>
      <c r="C374" s="26">
        <v>1000489</v>
      </c>
      <c r="D374" s="26" t="s">
        <v>707</v>
      </c>
      <c r="E374" s="89" t="s">
        <v>711</v>
      </c>
      <c r="F374" s="128" t="s">
        <v>204</v>
      </c>
      <c r="G374" s="133">
        <v>3001002</v>
      </c>
      <c r="H374" s="129">
        <v>41771</v>
      </c>
      <c r="I374" s="27">
        <v>41788</v>
      </c>
      <c r="J374" s="28">
        <v>-1984.4</v>
      </c>
      <c r="K374" s="130" t="s">
        <v>204</v>
      </c>
      <c r="L374" s="28">
        <f t="shared" si="11"/>
        <v>1984.4</v>
      </c>
      <c r="M374" s="123">
        <v>17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6"/>
      <c r="AX374" s="6"/>
    </row>
    <row r="375" spans="1:50" ht="15">
      <c r="A375" s="68" t="s">
        <v>201</v>
      </c>
      <c r="B375" s="88">
        <f t="shared" si="10"/>
        <v>1</v>
      </c>
      <c r="C375" s="26">
        <v>1000541</v>
      </c>
      <c r="D375" s="26" t="s">
        <v>712</v>
      </c>
      <c r="E375" s="89" t="s">
        <v>713</v>
      </c>
      <c r="F375" s="128" t="s">
        <v>204</v>
      </c>
      <c r="G375" s="133">
        <v>3000786</v>
      </c>
      <c r="H375" s="129">
        <v>41731</v>
      </c>
      <c r="I375" s="27">
        <v>41760</v>
      </c>
      <c r="J375" s="28">
        <v>-850</v>
      </c>
      <c r="K375" s="130" t="s">
        <v>204</v>
      </c>
      <c r="L375" s="28">
        <f t="shared" si="11"/>
        <v>850</v>
      </c>
      <c r="M375" s="123">
        <v>29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6"/>
      <c r="AX375" s="6"/>
    </row>
    <row r="376" spans="1:50" ht="15">
      <c r="A376" s="68" t="s">
        <v>201</v>
      </c>
      <c r="B376" s="88">
        <f t="shared" si="10"/>
        <v>1</v>
      </c>
      <c r="C376" s="26">
        <v>1000541</v>
      </c>
      <c r="D376" s="26" t="s">
        <v>712</v>
      </c>
      <c r="E376" s="89" t="s">
        <v>714</v>
      </c>
      <c r="F376" s="128" t="s">
        <v>204</v>
      </c>
      <c r="G376" s="133">
        <v>3000787</v>
      </c>
      <c r="H376" s="129">
        <v>41731</v>
      </c>
      <c r="I376" s="27">
        <v>41760</v>
      </c>
      <c r="J376" s="28">
        <v>-350</v>
      </c>
      <c r="K376" s="130" t="s">
        <v>204</v>
      </c>
      <c r="L376" s="28">
        <f t="shared" si="11"/>
        <v>350</v>
      </c>
      <c r="M376" s="123">
        <v>29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6"/>
      <c r="AX376" s="6"/>
    </row>
    <row r="377" spans="1:50" ht="15">
      <c r="A377" s="68" t="s">
        <v>201</v>
      </c>
      <c r="B377" s="88">
        <f t="shared" si="10"/>
        <v>1</v>
      </c>
      <c r="C377" s="26">
        <v>1000560</v>
      </c>
      <c r="D377" s="26" t="s">
        <v>715</v>
      </c>
      <c r="E377" s="89" t="s">
        <v>716</v>
      </c>
      <c r="F377" s="128" t="s">
        <v>204</v>
      </c>
      <c r="G377" s="133">
        <v>3000775</v>
      </c>
      <c r="H377" s="129">
        <v>41758</v>
      </c>
      <c r="I377" s="27">
        <v>41760</v>
      </c>
      <c r="J377" s="28">
        <v>-4612.5</v>
      </c>
      <c r="K377" s="130" t="s">
        <v>204</v>
      </c>
      <c r="L377" s="28">
        <f t="shared" si="11"/>
        <v>4612.5</v>
      </c>
      <c r="M377" s="123">
        <v>2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6"/>
      <c r="AX377" s="6"/>
    </row>
    <row r="378" spans="1:50" ht="15">
      <c r="A378" s="68" t="s">
        <v>73</v>
      </c>
      <c r="B378" s="88">
        <f t="shared" si="10"/>
        <v>1</v>
      </c>
      <c r="C378" s="26">
        <v>1000566</v>
      </c>
      <c r="D378" s="26" t="s">
        <v>717</v>
      </c>
      <c r="E378" s="89" t="s">
        <v>718</v>
      </c>
      <c r="F378" s="128" t="s">
        <v>204</v>
      </c>
      <c r="G378" s="133">
        <v>3000883</v>
      </c>
      <c r="H378" s="129">
        <v>41760</v>
      </c>
      <c r="I378" s="27">
        <v>41774</v>
      </c>
      <c r="J378" s="28">
        <v>-150</v>
      </c>
      <c r="K378" s="130" t="s">
        <v>204</v>
      </c>
      <c r="L378" s="28">
        <f t="shared" si="11"/>
        <v>150</v>
      </c>
      <c r="M378" s="123">
        <v>14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6"/>
      <c r="AX378" s="6"/>
    </row>
    <row r="379" spans="1:48" ht="19.5" thickBot="1">
      <c r="A379" s="69"/>
      <c r="B379" s="29">
        <f>SUBTOTAL(9,B14:B378)</f>
        <v>364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131">
        <f>SUBTOTAL(9,L14:L378)</f>
        <v>1000962.2399999995</v>
      </c>
      <c r="M379" s="7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ht="16.5" thickBot="1" thickTop="1">
      <c r="A380" s="71"/>
      <c r="B380" s="72"/>
      <c r="C380" s="72"/>
      <c r="D380" s="72"/>
      <c r="E380" s="72"/>
      <c r="F380" s="72"/>
      <c r="G380" s="72"/>
      <c r="H380" s="73"/>
      <c r="I380" s="72"/>
      <c r="J380" s="72"/>
      <c r="K380" s="72"/>
      <c r="L380" s="72"/>
      <c r="M380" s="74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5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1:51" ht="15.75" thickBo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1:51" ht="15" hidden="1">
      <c r="A383" s="21" t="s">
        <v>191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1:51" ht="15" hidden="1">
      <c r="A384" s="21" t="s">
        <v>170</v>
      </c>
      <c r="B384" s="1"/>
      <c r="C384" s="1"/>
      <c r="D384" s="1"/>
      <c r="E384" s="1"/>
      <c r="F384" s="1"/>
      <c r="G384" s="1"/>
      <c r="H384" s="1"/>
      <c r="I384" s="1"/>
      <c r="J384" s="3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1:51" ht="15" hidden="1">
      <c r="A385" s="21" t="s">
        <v>180</v>
      </c>
      <c r="B385" s="1"/>
      <c r="C385" s="1"/>
      <c r="D385" s="1"/>
      <c r="E385" s="1"/>
      <c r="F385" s="1"/>
      <c r="G385" s="1"/>
      <c r="H385" s="1"/>
      <c r="I385" s="1"/>
      <c r="J385" s="3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1:51" ht="15" hidden="1">
      <c r="A386" s="21" t="s">
        <v>89</v>
      </c>
      <c r="B386" s="1"/>
      <c r="C386" s="1"/>
      <c r="D386" s="4"/>
      <c r="E386" s="1"/>
      <c r="F386" s="1"/>
      <c r="G386" s="1"/>
      <c r="H386" s="1"/>
      <c r="I386" s="1"/>
      <c r="J386" s="3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1:51" ht="15" hidden="1">
      <c r="A387" s="21" t="s">
        <v>154</v>
      </c>
      <c r="B387" s="1"/>
      <c r="C387" s="1"/>
      <c r="D387" s="4"/>
      <c r="E387" s="21"/>
      <c r="F387" s="1"/>
      <c r="G387" s="1"/>
      <c r="H387" s="1"/>
      <c r="I387" s="1"/>
      <c r="J387" s="3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1:51" ht="15" hidden="1">
      <c r="A388" s="21" t="s">
        <v>145</v>
      </c>
      <c r="B388" s="1"/>
      <c r="C388" s="1"/>
      <c r="D388" s="4"/>
      <c r="E388" s="21"/>
      <c r="F388" s="1"/>
      <c r="G388" s="1"/>
      <c r="H388" s="1"/>
      <c r="I388" s="1"/>
      <c r="J388" s="3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1:256" ht="15" hidden="1">
      <c r="A389" s="21" t="s">
        <v>177</v>
      </c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  <c r="IV389" s="21"/>
    </row>
    <row r="390" spans="1:51" ht="15" hidden="1">
      <c r="A390" s="21" t="s">
        <v>188</v>
      </c>
      <c r="B390" s="1"/>
      <c r="C390" s="1"/>
      <c r="D390" s="4"/>
      <c r="E390" s="1"/>
      <c r="F390" s="1"/>
      <c r="G390" s="1"/>
      <c r="H390" s="1"/>
      <c r="I390" s="1"/>
      <c r="J390" s="3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1:51" ht="15" hidden="1">
      <c r="A391" s="21" t="s">
        <v>90</v>
      </c>
      <c r="B391" s="1"/>
      <c r="C391" s="1"/>
      <c r="D391" s="1"/>
      <c r="E391" s="1"/>
      <c r="F391" s="2"/>
      <c r="G391" s="2"/>
      <c r="H391" s="2"/>
      <c r="I391" s="2"/>
      <c r="J391" s="3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1:54" ht="15.75" hidden="1" thickBot="1">
      <c r="A392" s="21" t="s">
        <v>91</v>
      </c>
      <c r="B392" s="1"/>
      <c r="C392" s="21" t="s">
        <v>80</v>
      </c>
      <c r="D392" s="21" t="s">
        <v>162</v>
      </c>
      <c r="E392" s="21" t="s">
        <v>81</v>
      </c>
      <c r="F392" s="21" t="s">
        <v>164</v>
      </c>
      <c r="G392" s="21" t="s">
        <v>195</v>
      </c>
      <c r="H392" s="5" t="s">
        <v>139</v>
      </c>
      <c r="I392" s="5" t="s">
        <v>0</v>
      </c>
      <c r="J392" s="11" t="s">
        <v>57</v>
      </c>
      <c r="K392" t="s">
        <v>194</v>
      </c>
      <c r="M392" s="2" t="s">
        <v>1</v>
      </c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5" ht="15">
      <c r="A393" s="57"/>
      <c r="B393" s="58"/>
      <c r="C393" s="59"/>
      <c r="D393" s="59"/>
      <c r="E393" s="59"/>
      <c r="F393" s="59"/>
      <c r="G393" s="59"/>
      <c r="H393" s="60"/>
      <c r="I393" s="60"/>
      <c r="J393" s="60"/>
      <c r="K393" s="60"/>
      <c r="L393" s="61"/>
      <c r="M393" s="62"/>
      <c r="N393" s="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ht="18.75" thickBot="1">
      <c r="A394" s="63"/>
      <c r="B394" s="142" t="s">
        <v>167</v>
      </c>
      <c r="C394" s="141"/>
      <c r="D394" s="122"/>
      <c r="E394" s="32"/>
      <c r="F394" s="32"/>
      <c r="G394" s="32"/>
      <c r="H394" s="32"/>
      <c r="I394" s="32"/>
      <c r="J394" s="32"/>
      <c r="K394" s="32"/>
      <c r="L394" s="33"/>
      <c r="M394" s="64"/>
      <c r="N394" s="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ht="26.25" thickBot="1">
      <c r="A395" s="65"/>
      <c r="B395" s="10" t="s">
        <v>84</v>
      </c>
      <c r="C395" s="10" t="s">
        <v>82</v>
      </c>
      <c r="D395" s="10" t="s">
        <v>163</v>
      </c>
      <c r="E395" s="10" t="s">
        <v>83</v>
      </c>
      <c r="F395" s="10" t="s">
        <v>165</v>
      </c>
      <c r="G395" s="10" t="s">
        <v>184</v>
      </c>
      <c r="H395" s="10" t="s">
        <v>2</v>
      </c>
      <c r="I395" s="10" t="s">
        <v>3</v>
      </c>
      <c r="J395" s="10"/>
      <c r="K395" s="10" t="s">
        <v>106</v>
      </c>
      <c r="L395" s="12" t="s">
        <v>58</v>
      </c>
      <c r="M395" s="66" t="s">
        <v>4</v>
      </c>
      <c r="N395" s="7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ht="15">
      <c r="A396" s="63"/>
      <c r="B396" s="35">
        <f aca="true" t="shared" si="12" ref="B396:B459">IF(C396&gt;0,1,0)</f>
        <v>0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3"/>
      <c r="M396" s="67"/>
      <c r="N396" s="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ht="15">
      <c r="A397" s="68" t="s">
        <v>201</v>
      </c>
      <c r="B397" s="88">
        <f t="shared" si="12"/>
        <v>1</v>
      </c>
      <c r="C397" s="26">
        <v>268</v>
      </c>
      <c r="D397" s="26" t="s">
        <v>202</v>
      </c>
      <c r="E397" s="89" t="s">
        <v>205</v>
      </c>
      <c r="F397" s="128" t="s">
        <v>204</v>
      </c>
      <c r="G397" s="89">
        <v>3000964</v>
      </c>
      <c r="H397" s="129">
        <v>41774</v>
      </c>
      <c r="I397" s="27">
        <v>41788</v>
      </c>
      <c r="J397" s="28">
        <v>-1445</v>
      </c>
      <c r="K397" s="130" t="s">
        <v>204</v>
      </c>
      <c r="L397" s="28">
        <f aca="true" t="shared" si="13" ref="L397:L460">J397*-1</f>
        <v>1445</v>
      </c>
      <c r="M397" s="123">
        <v>14</v>
      </c>
      <c r="N397" s="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ht="15">
      <c r="A398" s="68" t="s">
        <v>201</v>
      </c>
      <c r="B398" s="88">
        <f t="shared" si="12"/>
        <v>1</v>
      </c>
      <c r="C398" s="26">
        <v>268</v>
      </c>
      <c r="D398" s="26" t="s">
        <v>202</v>
      </c>
      <c r="E398" s="89" t="s">
        <v>206</v>
      </c>
      <c r="F398" s="128" t="s">
        <v>204</v>
      </c>
      <c r="G398" s="89">
        <v>3000930</v>
      </c>
      <c r="H398" s="129">
        <v>41767</v>
      </c>
      <c r="I398" s="27">
        <v>41781</v>
      </c>
      <c r="J398" s="28">
        <v>-1561.25</v>
      </c>
      <c r="K398" s="130" t="s">
        <v>204</v>
      </c>
      <c r="L398" s="28">
        <f t="shared" si="13"/>
        <v>1561.25</v>
      </c>
      <c r="M398" s="123">
        <v>14</v>
      </c>
      <c r="N398" s="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ht="15">
      <c r="A399" s="68" t="s">
        <v>201</v>
      </c>
      <c r="B399" s="88">
        <f t="shared" si="12"/>
        <v>1</v>
      </c>
      <c r="C399" s="26">
        <v>268</v>
      </c>
      <c r="D399" s="26" t="s">
        <v>202</v>
      </c>
      <c r="E399" s="89" t="s">
        <v>207</v>
      </c>
      <c r="F399" s="128" t="s">
        <v>204</v>
      </c>
      <c r="G399" s="89">
        <v>3000932</v>
      </c>
      <c r="H399" s="129">
        <v>41767</v>
      </c>
      <c r="I399" s="27">
        <v>41781</v>
      </c>
      <c r="J399" s="28">
        <v>-160.88</v>
      </c>
      <c r="K399" s="130" t="s">
        <v>204</v>
      </c>
      <c r="L399" s="28">
        <f t="shared" si="13"/>
        <v>160.88</v>
      </c>
      <c r="M399" s="123">
        <v>14</v>
      </c>
      <c r="N399" s="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ht="15">
      <c r="A400" s="68" t="s">
        <v>201</v>
      </c>
      <c r="B400" s="88">
        <f t="shared" si="12"/>
        <v>1</v>
      </c>
      <c r="C400" s="26">
        <v>1385</v>
      </c>
      <c r="D400" s="26" t="s">
        <v>209</v>
      </c>
      <c r="E400" s="89" t="s">
        <v>210</v>
      </c>
      <c r="F400" s="128" t="s">
        <v>204</v>
      </c>
      <c r="G400" s="89">
        <v>3000635</v>
      </c>
      <c r="H400" s="129">
        <v>41731</v>
      </c>
      <c r="I400" s="27">
        <v>41746</v>
      </c>
      <c r="J400" s="28">
        <v>-1040.08</v>
      </c>
      <c r="K400" s="130" t="s">
        <v>204</v>
      </c>
      <c r="L400" s="28">
        <f t="shared" si="13"/>
        <v>1040.08</v>
      </c>
      <c r="M400" s="123">
        <v>15</v>
      </c>
      <c r="N400" s="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ht="15">
      <c r="A401" s="68" t="s">
        <v>201</v>
      </c>
      <c r="B401" s="88">
        <f t="shared" si="12"/>
        <v>1</v>
      </c>
      <c r="C401" s="26">
        <v>1385</v>
      </c>
      <c r="D401" s="26" t="s">
        <v>209</v>
      </c>
      <c r="E401" s="89" t="s">
        <v>211</v>
      </c>
      <c r="F401" s="128" t="s">
        <v>204</v>
      </c>
      <c r="G401" s="89">
        <v>3000903</v>
      </c>
      <c r="H401" s="129">
        <v>41769</v>
      </c>
      <c r="I401" s="27">
        <v>41781</v>
      </c>
      <c r="J401" s="28">
        <v>-1062.42</v>
      </c>
      <c r="K401" s="130" t="s">
        <v>204</v>
      </c>
      <c r="L401" s="28">
        <f t="shared" si="13"/>
        <v>1062.42</v>
      </c>
      <c r="M401" s="123">
        <v>12</v>
      </c>
      <c r="N401" s="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ht="15">
      <c r="A402" s="68" t="s">
        <v>201</v>
      </c>
      <c r="B402" s="88">
        <f t="shared" si="12"/>
        <v>1</v>
      </c>
      <c r="C402" s="26">
        <v>1569</v>
      </c>
      <c r="D402" s="26" t="s">
        <v>212</v>
      </c>
      <c r="E402" s="89" t="s">
        <v>213</v>
      </c>
      <c r="F402" s="128" t="s">
        <v>204</v>
      </c>
      <c r="G402" s="89">
        <v>3000599</v>
      </c>
      <c r="H402" s="129">
        <v>41718</v>
      </c>
      <c r="I402" s="27">
        <v>41732</v>
      </c>
      <c r="J402" s="28">
        <v>-365.81</v>
      </c>
      <c r="K402" s="130" t="s">
        <v>204</v>
      </c>
      <c r="L402" s="28">
        <f t="shared" si="13"/>
        <v>365.81</v>
      </c>
      <c r="M402" s="123">
        <v>14</v>
      </c>
      <c r="N402" s="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ht="15">
      <c r="A403" s="68" t="s">
        <v>201</v>
      </c>
      <c r="B403" s="88">
        <f t="shared" si="12"/>
        <v>1</v>
      </c>
      <c r="C403" s="26">
        <v>1569</v>
      </c>
      <c r="D403" s="26" t="s">
        <v>212</v>
      </c>
      <c r="E403" s="89" t="s">
        <v>214</v>
      </c>
      <c r="F403" s="128" t="s">
        <v>204</v>
      </c>
      <c r="G403" s="89">
        <v>3000749</v>
      </c>
      <c r="H403" s="129">
        <v>41746</v>
      </c>
      <c r="I403" s="27">
        <v>41760</v>
      </c>
      <c r="J403" s="28">
        <v>-109.22</v>
      </c>
      <c r="K403" s="130" t="s">
        <v>204</v>
      </c>
      <c r="L403" s="28">
        <f t="shared" si="13"/>
        <v>109.22</v>
      </c>
      <c r="M403" s="123">
        <v>14</v>
      </c>
      <c r="N403" s="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ht="15">
      <c r="A404" s="68" t="s">
        <v>201</v>
      </c>
      <c r="B404" s="88">
        <f t="shared" si="12"/>
        <v>1</v>
      </c>
      <c r="C404" s="26">
        <v>1569</v>
      </c>
      <c r="D404" s="26" t="s">
        <v>212</v>
      </c>
      <c r="E404" s="89" t="s">
        <v>215</v>
      </c>
      <c r="F404" s="128" t="s">
        <v>204</v>
      </c>
      <c r="G404" s="89">
        <v>3000640</v>
      </c>
      <c r="H404" s="129">
        <v>41732</v>
      </c>
      <c r="I404" s="27">
        <v>41746</v>
      </c>
      <c r="J404" s="28">
        <v>-332.1</v>
      </c>
      <c r="K404" s="130" t="s">
        <v>204</v>
      </c>
      <c r="L404" s="28">
        <f t="shared" si="13"/>
        <v>332.1</v>
      </c>
      <c r="M404" s="123">
        <v>14</v>
      </c>
      <c r="N404" s="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ht="15">
      <c r="A405" s="68" t="s">
        <v>201</v>
      </c>
      <c r="B405" s="88">
        <f t="shared" si="12"/>
        <v>1</v>
      </c>
      <c r="C405" s="26">
        <v>1569</v>
      </c>
      <c r="D405" s="26" t="s">
        <v>212</v>
      </c>
      <c r="E405" s="89" t="s">
        <v>216</v>
      </c>
      <c r="F405" s="128" t="s">
        <v>204</v>
      </c>
      <c r="G405" s="89">
        <v>3000641</v>
      </c>
      <c r="H405" s="129">
        <v>41732</v>
      </c>
      <c r="I405" s="27">
        <v>41746</v>
      </c>
      <c r="J405" s="28">
        <v>-66.42</v>
      </c>
      <c r="K405" s="130" t="s">
        <v>204</v>
      </c>
      <c r="L405" s="28">
        <f t="shared" si="13"/>
        <v>66.42</v>
      </c>
      <c r="M405" s="123">
        <v>14</v>
      </c>
      <c r="N405" s="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ht="15">
      <c r="A406" s="68" t="s">
        <v>201</v>
      </c>
      <c r="B406" s="88">
        <f t="shared" si="12"/>
        <v>1</v>
      </c>
      <c r="C406" s="26">
        <v>1569</v>
      </c>
      <c r="D406" s="26" t="s">
        <v>212</v>
      </c>
      <c r="E406" s="89" t="s">
        <v>217</v>
      </c>
      <c r="F406" s="128" t="s">
        <v>204</v>
      </c>
      <c r="G406" s="89">
        <v>3000642</v>
      </c>
      <c r="H406" s="129">
        <v>41732</v>
      </c>
      <c r="I406" s="27">
        <v>41746</v>
      </c>
      <c r="J406" s="28">
        <v>-134.02</v>
      </c>
      <c r="K406" s="130" t="s">
        <v>204</v>
      </c>
      <c r="L406" s="28">
        <f t="shared" si="13"/>
        <v>134.02</v>
      </c>
      <c r="M406" s="123">
        <v>14</v>
      </c>
      <c r="N406" s="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ht="15">
      <c r="A407" s="68" t="s">
        <v>201</v>
      </c>
      <c r="B407" s="88">
        <f t="shared" si="12"/>
        <v>1</v>
      </c>
      <c r="C407" s="26">
        <v>1569</v>
      </c>
      <c r="D407" s="26" t="s">
        <v>212</v>
      </c>
      <c r="E407" s="89" t="s">
        <v>218</v>
      </c>
      <c r="F407" s="128" t="s">
        <v>204</v>
      </c>
      <c r="G407" s="89">
        <v>3000748</v>
      </c>
      <c r="H407" s="129">
        <v>41746</v>
      </c>
      <c r="I407" s="27">
        <v>41760</v>
      </c>
      <c r="J407" s="28">
        <v>-332.56</v>
      </c>
      <c r="K407" s="130" t="s">
        <v>204</v>
      </c>
      <c r="L407" s="28">
        <f t="shared" si="13"/>
        <v>332.56</v>
      </c>
      <c r="M407" s="123">
        <v>14</v>
      </c>
      <c r="N407" s="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ht="15">
      <c r="A408" s="68" t="s">
        <v>201</v>
      </c>
      <c r="B408" s="88">
        <f t="shared" si="12"/>
        <v>1</v>
      </c>
      <c r="C408" s="26">
        <v>1569</v>
      </c>
      <c r="D408" s="26" t="s">
        <v>212</v>
      </c>
      <c r="E408" s="89" t="s">
        <v>219</v>
      </c>
      <c r="F408" s="128" t="s">
        <v>204</v>
      </c>
      <c r="G408" s="89">
        <v>3000922</v>
      </c>
      <c r="H408" s="129">
        <v>41767</v>
      </c>
      <c r="I408" s="27">
        <v>41781</v>
      </c>
      <c r="J408" s="28">
        <v>-56.35</v>
      </c>
      <c r="K408" s="130" t="s">
        <v>204</v>
      </c>
      <c r="L408" s="28">
        <f t="shared" si="13"/>
        <v>56.35</v>
      </c>
      <c r="M408" s="123">
        <v>14</v>
      </c>
      <c r="N408" s="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ht="15">
      <c r="A409" s="68" t="s">
        <v>201</v>
      </c>
      <c r="B409" s="88">
        <f t="shared" si="12"/>
        <v>1</v>
      </c>
      <c r="C409" s="26">
        <v>1569</v>
      </c>
      <c r="D409" s="26" t="s">
        <v>212</v>
      </c>
      <c r="E409" s="89" t="s">
        <v>220</v>
      </c>
      <c r="F409" s="128" t="s">
        <v>204</v>
      </c>
      <c r="G409" s="89">
        <v>3000936</v>
      </c>
      <c r="H409" s="129">
        <v>41771</v>
      </c>
      <c r="I409" s="27">
        <v>41781</v>
      </c>
      <c r="J409" s="28">
        <v>-96.97</v>
      </c>
      <c r="K409" s="130" t="s">
        <v>204</v>
      </c>
      <c r="L409" s="28">
        <f t="shared" si="13"/>
        <v>96.97</v>
      </c>
      <c r="M409" s="123">
        <v>10</v>
      </c>
      <c r="N409" s="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ht="15">
      <c r="A410" s="68" t="s">
        <v>201</v>
      </c>
      <c r="B410" s="88">
        <f t="shared" si="12"/>
        <v>1</v>
      </c>
      <c r="C410" s="26">
        <v>1768</v>
      </c>
      <c r="D410" s="26" t="s">
        <v>221</v>
      </c>
      <c r="E410" s="89" t="s">
        <v>223</v>
      </c>
      <c r="F410" s="128" t="s">
        <v>204</v>
      </c>
      <c r="G410" s="89">
        <v>3001008</v>
      </c>
      <c r="H410" s="129">
        <v>41774</v>
      </c>
      <c r="I410" s="27">
        <v>41788</v>
      </c>
      <c r="J410" s="28">
        <v>-177.08</v>
      </c>
      <c r="K410" s="130" t="s">
        <v>204</v>
      </c>
      <c r="L410" s="28">
        <f t="shared" si="13"/>
        <v>177.08</v>
      </c>
      <c r="M410" s="123">
        <v>14</v>
      </c>
      <c r="N410" s="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ht="15">
      <c r="A411" s="68" t="s">
        <v>201</v>
      </c>
      <c r="B411" s="88">
        <f t="shared" si="12"/>
        <v>1</v>
      </c>
      <c r="C411" s="26">
        <v>1768</v>
      </c>
      <c r="D411" s="26" t="s">
        <v>221</v>
      </c>
      <c r="E411" s="89" t="s">
        <v>224</v>
      </c>
      <c r="F411" s="128" t="s">
        <v>204</v>
      </c>
      <c r="G411" s="89">
        <v>3000582</v>
      </c>
      <c r="H411" s="129">
        <v>41723</v>
      </c>
      <c r="I411" s="27">
        <v>41732</v>
      </c>
      <c r="J411" s="28">
        <v>-5.84</v>
      </c>
      <c r="K411" s="130" t="s">
        <v>204</v>
      </c>
      <c r="L411" s="28">
        <f t="shared" si="13"/>
        <v>5.84</v>
      </c>
      <c r="M411" s="123">
        <v>9</v>
      </c>
      <c r="N411" s="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ht="15">
      <c r="A412" s="68" t="s">
        <v>201</v>
      </c>
      <c r="B412" s="88">
        <f t="shared" si="12"/>
        <v>1</v>
      </c>
      <c r="C412" s="26">
        <v>1768</v>
      </c>
      <c r="D412" s="26" t="s">
        <v>221</v>
      </c>
      <c r="E412" s="89" t="s">
        <v>225</v>
      </c>
      <c r="F412" s="128" t="s">
        <v>204</v>
      </c>
      <c r="G412" s="89">
        <v>3000581</v>
      </c>
      <c r="H412" s="129">
        <v>41723</v>
      </c>
      <c r="I412" s="27">
        <v>41732</v>
      </c>
      <c r="J412" s="28">
        <v>-35.76</v>
      </c>
      <c r="K412" s="130" t="s">
        <v>204</v>
      </c>
      <c r="L412" s="28">
        <f t="shared" si="13"/>
        <v>35.76</v>
      </c>
      <c r="M412" s="123">
        <v>9</v>
      </c>
      <c r="N412" s="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ht="15">
      <c r="A413" s="68" t="s">
        <v>201</v>
      </c>
      <c r="B413" s="88">
        <f t="shared" si="12"/>
        <v>1</v>
      </c>
      <c r="C413" s="26">
        <v>1768</v>
      </c>
      <c r="D413" s="26" t="s">
        <v>221</v>
      </c>
      <c r="E413" s="89" t="s">
        <v>226</v>
      </c>
      <c r="F413" s="128" t="s">
        <v>204</v>
      </c>
      <c r="G413" s="89">
        <v>3001006</v>
      </c>
      <c r="H413" s="129">
        <v>41774</v>
      </c>
      <c r="I413" s="27">
        <v>41788</v>
      </c>
      <c r="J413" s="28">
        <v>-165.1</v>
      </c>
      <c r="K413" s="130" t="s">
        <v>204</v>
      </c>
      <c r="L413" s="28">
        <f t="shared" si="13"/>
        <v>165.1</v>
      </c>
      <c r="M413" s="123">
        <v>14</v>
      </c>
      <c r="N413" s="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ht="15">
      <c r="A414" s="68" t="s">
        <v>201</v>
      </c>
      <c r="B414" s="88">
        <f t="shared" si="12"/>
        <v>1</v>
      </c>
      <c r="C414" s="26">
        <v>1768</v>
      </c>
      <c r="D414" s="26" t="s">
        <v>221</v>
      </c>
      <c r="E414" s="89" t="s">
        <v>228</v>
      </c>
      <c r="F414" s="128" t="s">
        <v>204</v>
      </c>
      <c r="G414" s="89">
        <v>3000583</v>
      </c>
      <c r="H414" s="129">
        <v>41723</v>
      </c>
      <c r="I414" s="27">
        <v>41732</v>
      </c>
      <c r="J414" s="28">
        <v>-0.13</v>
      </c>
      <c r="K414" s="130" t="s">
        <v>204</v>
      </c>
      <c r="L414" s="28">
        <f t="shared" si="13"/>
        <v>0.13</v>
      </c>
      <c r="M414" s="123">
        <v>9</v>
      </c>
      <c r="N414" s="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ht="15">
      <c r="A415" s="68" t="s">
        <v>201</v>
      </c>
      <c r="B415" s="88">
        <f t="shared" si="12"/>
        <v>1</v>
      </c>
      <c r="C415" s="26">
        <v>1768</v>
      </c>
      <c r="D415" s="26" t="s">
        <v>221</v>
      </c>
      <c r="E415" s="89" t="s">
        <v>230</v>
      </c>
      <c r="F415" s="128" t="s">
        <v>204</v>
      </c>
      <c r="G415" s="89">
        <v>3001005</v>
      </c>
      <c r="H415" s="129">
        <v>41774</v>
      </c>
      <c r="I415" s="27">
        <v>41788</v>
      </c>
      <c r="J415" s="28">
        <v>-77.34</v>
      </c>
      <c r="K415" s="130" t="s">
        <v>204</v>
      </c>
      <c r="L415" s="28">
        <f t="shared" si="13"/>
        <v>77.34</v>
      </c>
      <c r="M415" s="123">
        <v>14</v>
      </c>
      <c r="N415" s="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ht="15">
      <c r="A416" s="68" t="s">
        <v>201</v>
      </c>
      <c r="B416" s="88">
        <f t="shared" si="12"/>
        <v>1</v>
      </c>
      <c r="C416" s="26">
        <v>1768</v>
      </c>
      <c r="D416" s="26" t="s">
        <v>221</v>
      </c>
      <c r="E416" s="89" t="s">
        <v>231</v>
      </c>
      <c r="F416" s="128" t="s">
        <v>204</v>
      </c>
      <c r="G416" s="89">
        <v>3000682</v>
      </c>
      <c r="H416" s="129">
        <v>41738</v>
      </c>
      <c r="I416" s="27">
        <v>41746</v>
      </c>
      <c r="J416" s="28">
        <v>-121.69</v>
      </c>
      <c r="K416" s="130" t="s">
        <v>204</v>
      </c>
      <c r="L416" s="28">
        <f t="shared" si="13"/>
        <v>121.69</v>
      </c>
      <c r="M416" s="123">
        <v>8</v>
      </c>
      <c r="N416" s="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ht="15">
      <c r="A417" s="68" t="s">
        <v>201</v>
      </c>
      <c r="B417" s="88">
        <f t="shared" si="12"/>
        <v>1</v>
      </c>
      <c r="C417" s="26">
        <v>1768</v>
      </c>
      <c r="D417" s="26" t="s">
        <v>221</v>
      </c>
      <c r="E417" s="89" t="s">
        <v>234</v>
      </c>
      <c r="F417" s="128" t="s">
        <v>204</v>
      </c>
      <c r="G417" s="89">
        <v>3001007</v>
      </c>
      <c r="H417" s="129">
        <v>41774</v>
      </c>
      <c r="I417" s="27">
        <v>41788</v>
      </c>
      <c r="J417" s="28">
        <v>-92.09</v>
      </c>
      <c r="K417" s="130" t="s">
        <v>204</v>
      </c>
      <c r="L417" s="28">
        <f t="shared" si="13"/>
        <v>92.09</v>
      </c>
      <c r="M417" s="123">
        <v>14</v>
      </c>
      <c r="N417" s="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ht="15">
      <c r="A418" s="68" t="s">
        <v>201</v>
      </c>
      <c r="B418" s="88">
        <f t="shared" si="12"/>
        <v>1</v>
      </c>
      <c r="C418" s="26">
        <v>1768</v>
      </c>
      <c r="D418" s="26" t="s">
        <v>221</v>
      </c>
      <c r="E418" s="89" t="s">
        <v>238</v>
      </c>
      <c r="F418" s="128" t="s">
        <v>204</v>
      </c>
      <c r="G418" s="89">
        <v>3000887</v>
      </c>
      <c r="H418" s="129">
        <v>41761</v>
      </c>
      <c r="I418" s="27">
        <v>41774</v>
      </c>
      <c r="J418" s="28">
        <v>-49.2</v>
      </c>
      <c r="K418" s="130" t="s">
        <v>204</v>
      </c>
      <c r="L418" s="28">
        <f t="shared" si="13"/>
        <v>49.2</v>
      </c>
      <c r="M418" s="123">
        <v>13</v>
      </c>
      <c r="N418" s="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ht="15">
      <c r="A419" s="68" t="s">
        <v>201</v>
      </c>
      <c r="B419" s="88">
        <f t="shared" si="12"/>
        <v>1</v>
      </c>
      <c r="C419" s="26">
        <v>1768</v>
      </c>
      <c r="D419" s="26" t="s">
        <v>221</v>
      </c>
      <c r="E419" s="89" t="s">
        <v>240</v>
      </c>
      <c r="F419" s="128" t="s">
        <v>204</v>
      </c>
      <c r="G419" s="89">
        <v>3000580</v>
      </c>
      <c r="H419" s="129">
        <v>41724</v>
      </c>
      <c r="I419" s="27">
        <v>41732</v>
      </c>
      <c r="J419" s="28">
        <v>-30.37</v>
      </c>
      <c r="K419" s="130" t="s">
        <v>204</v>
      </c>
      <c r="L419" s="28">
        <f t="shared" si="13"/>
        <v>30.37</v>
      </c>
      <c r="M419" s="123">
        <v>8</v>
      </c>
      <c r="N419" s="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ht="15">
      <c r="A420" s="68" t="s">
        <v>201</v>
      </c>
      <c r="B420" s="88">
        <f t="shared" si="12"/>
        <v>1</v>
      </c>
      <c r="C420" s="26">
        <v>1905</v>
      </c>
      <c r="D420" s="26" t="s">
        <v>241</v>
      </c>
      <c r="E420" s="89" t="s">
        <v>242</v>
      </c>
      <c r="F420" s="128" t="s">
        <v>204</v>
      </c>
      <c r="G420" s="89">
        <v>3000811</v>
      </c>
      <c r="H420" s="129">
        <v>41758</v>
      </c>
      <c r="I420" s="27">
        <v>41767</v>
      </c>
      <c r="J420" s="28">
        <v>-1575.01</v>
      </c>
      <c r="K420" s="130" t="s">
        <v>204</v>
      </c>
      <c r="L420" s="28">
        <f t="shared" si="13"/>
        <v>1575.01</v>
      </c>
      <c r="M420" s="123">
        <v>9</v>
      </c>
      <c r="N420" s="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ht="15">
      <c r="A421" s="68" t="s">
        <v>201</v>
      </c>
      <c r="B421" s="88">
        <f t="shared" si="12"/>
        <v>1</v>
      </c>
      <c r="C421" s="26">
        <v>1905</v>
      </c>
      <c r="D421" s="26" t="s">
        <v>241</v>
      </c>
      <c r="E421" s="89" t="s">
        <v>244</v>
      </c>
      <c r="F421" s="128" t="s">
        <v>204</v>
      </c>
      <c r="G421" s="89">
        <v>3000902</v>
      </c>
      <c r="H421" s="129">
        <v>41766</v>
      </c>
      <c r="I421" s="27">
        <v>41781</v>
      </c>
      <c r="J421" s="28">
        <v>-500</v>
      </c>
      <c r="K421" s="130" t="s">
        <v>204</v>
      </c>
      <c r="L421" s="28">
        <f t="shared" si="13"/>
        <v>500</v>
      </c>
      <c r="M421" s="123">
        <v>15</v>
      </c>
      <c r="N421" s="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ht="15">
      <c r="A422" s="68" t="s">
        <v>201</v>
      </c>
      <c r="B422" s="88">
        <f t="shared" si="12"/>
        <v>1</v>
      </c>
      <c r="C422" s="26">
        <v>1933</v>
      </c>
      <c r="D422" s="26" t="s">
        <v>245</v>
      </c>
      <c r="E422" s="89" t="s">
        <v>246</v>
      </c>
      <c r="F422" s="128" t="s">
        <v>247</v>
      </c>
      <c r="G422" s="89">
        <v>2900364</v>
      </c>
      <c r="H422" s="129">
        <v>41751</v>
      </c>
      <c r="I422" s="27">
        <v>41753</v>
      </c>
      <c r="J422" s="28">
        <v>-741.21</v>
      </c>
      <c r="K422" s="130" t="s">
        <v>204</v>
      </c>
      <c r="L422" s="28">
        <f t="shared" si="13"/>
        <v>741.21</v>
      </c>
      <c r="M422" s="123">
        <v>2</v>
      </c>
      <c r="N422" s="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ht="15">
      <c r="A423" s="68" t="s">
        <v>201</v>
      </c>
      <c r="B423" s="88">
        <f t="shared" si="12"/>
        <v>1</v>
      </c>
      <c r="C423" s="26">
        <v>1933</v>
      </c>
      <c r="D423" s="26" t="s">
        <v>245</v>
      </c>
      <c r="E423" s="89" t="s">
        <v>246</v>
      </c>
      <c r="F423" s="128" t="s">
        <v>248</v>
      </c>
      <c r="G423" s="89">
        <v>2900395</v>
      </c>
      <c r="H423" s="129">
        <v>41780</v>
      </c>
      <c r="I423" s="27">
        <v>41781</v>
      </c>
      <c r="J423" s="28">
        <v>-1079.14</v>
      </c>
      <c r="K423" s="130" t="s">
        <v>204</v>
      </c>
      <c r="L423" s="28">
        <f t="shared" si="13"/>
        <v>1079.14</v>
      </c>
      <c r="M423" s="123">
        <v>1</v>
      </c>
      <c r="N423" s="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ht="15">
      <c r="A424" s="68" t="s">
        <v>201</v>
      </c>
      <c r="B424" s="88">
        <f t="shared" si="12"/>
        <v>1</v>
      </c>
      <c r="C424" s="26">
        <v>2289</v>
      </c>
      <c r="D424" s="26" t="s">
        <v>255</v>
      </c>
      <c r="E424" s="89" t="s">
        <v>256</v>
      </c>
      <c r="F424" s="128" t="s">
        <v>204</v>
      </c>
      <c r="G424" s="89">
        <v>3000606</v>
      </c>
      <c r="H424" s="129">
        <v>41729</v>
      </c>
      <c r="I424" s="27">
        <v>41739</v>
      </c>
      <c r="J424" s="28">
        <v>-3000</v>
      </c>
      <c r="K424" s="130" t="s">
        <v>204</v>
      </c>
      <c r="L424" s="28">
        <f t="shared" si="13"/>
        <v>3000</v>
      </c>
      <c r="M424" s="123">
        <v>10</v>
      </c>
      <c r="N424" s="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ht="15">
      <c r="A425" s="68" t="s">
        <v>201</v>
      </c>
      <c r="B425" s="88">
        <f t="shared" si="12"/>
        <v>1</v>
      </c>
      <c r="C425" s="26">
        <v>2541</v>
      </c>
      <c r="D425" s="26" t="s">
        <v>257</v>
      </c>
      <c r="E425" s="89" t="s">
        <v>258</v>
      </c>
      <c r="F425" s="128" t="s">
        <v>204</v>
      </c>
      <c r="G425" s="89">
        <v>3000681</v>
      </c>
      <c r="H425" s="129">
        <v>41737</v>
      </c>
      <c r="I425" s="27">
        <v>41746</v>
      </c>
      <c r="J425" s="28">
        <v>-492</v>
      </c>
      <c r="K425" s="130" t="s">
        <v>204</v>
      </c>
      <c r="L425" s="28">
        <f t="shared" si="13"/>
        <v>492</v>
      </c>
      <c r="M425" s="123">
        <v>9</v>
      </c>
      <c r="N425" s="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ht="15">
      <c r="A426" s="68" t="s">
        <v>201</v>
      </c>
      <c r="B426" s="88">
        <f t="shared" si="12"/>
        <v>1</v>
      </c>
      <c r="C426" s="26">
        <v>2765</v>
      </c>
      <c r="D426" s="26" t="s">
        <v>261</v>
      </c>
      <c r="E426" s="89" t="s">
        <v>262</v>
      </c>
      <c r="F426" s="128" t="s">
        <v>204</v>
      </c>
      <c r="G426" s="89">
        <v>3000996</v>
      </c>
      <c r="H426" s="129">
        <v>41773</v>
      </c>
      <c r="I426" s="27">
        <v>41788</v>
      </c>
      <c r="J426" s="28">
        <v>-390</v>
      </c>
      <c r="K426" s="130" t="s">
        <v>204</v>
      </c>
      <c r="L426" s="28">
        <f t="shared" si="13"/>
        <v>390</v>
      </c>
      <c r="M426" s="123">
        <v>15</v>
      </c>
      <c r="N426" s="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ht="15">
      <c r="A427" s="68" t="s">
        <v>201</v>
      </c>
      <c r="B427" s="88">
        <f t="shared" si="12"/>
        <v>1</v>
      </c>
      <c r="C427" s="26">
        <v>2771</v>
      </c>
      <c r="D427" s="26" t="s">
        <v>263</v>
      </c>
      <c r="E427" s="89" t="s">
        <v>264</v>
      </c>
      <c r="F427" s="128" t="s">
        <v>204</v>
      </c>
      <c r="G427" s="89">
        <v>3000814</v>
      </c>
      <c r="H427" s="129">
        <v>41753</v>
      </c>
      <c r="I427" s="27">
        <v>41767</v>
      </c>
      <c r="J427" s="28">
        <v>-542</v>
      </c>
      <c r="K427" s="130" t="s">
        <v>204</v>
      </c>
      <c r="L427" s="28">
        <f t="shared" si="13"/>
        <v>542</v>
      </c>
      <c r="M427" s="123">
        <v>14</v>
      </c>
      <c r="N427" s="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ht="15">
      <c r="A428" s="68" t="s">
        <v>201</v>
      </c>
      <c r="B428" s="88">
        <f t="shared" si="12"/>
        <v>1</v>
      </c>
      <c r="C428" s="26">
        <v>2771</v>
      </c>
      <c r="D428" s="26" t="s">
        <v>263</v>
      </c>
      <c r="E428" s="89" t="s">
        <v>265</v>
      </c>
      <c r="F428" s="128" t="s">
        <v>204</v>
      </c>
      <c r="G428" s="89">
        <v>3000813</v>
      </c>
      <c r="H428" s="129">
        <v>41753</v>
      </c>
      <c r="I428" s="27">
        <v>41767</v>
      </c>
      <c r="J428" s="28">
        <v>-986</v>
      </c>
      <c r="K428" s="130" t="s">
        <v>204</v>
      </c>
      <c r="L428" s="28">
        <f t="shared" si="13"/>
        <v>986</v>
      </c>
      <c r="M428" s="123">
        <v>14</v>
      </c>
      <c r="N428" s="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ht="15">
      <c r="A429" s="68" t="s">
        <v>201</v>
      </c>
      <c r="B429" s="88">
        <f t="shared" si="12"/>
        <v>1</v>
      </c>
      <c r="C429" s="26">
        <v>2771</v>
      </c>
      <c r="D429" s="26" t="s">
        <v>263</v>
      </c>
      <c r="E429" s="89" t="s">
        <v>266</v>
      </c>
      <c r="F429" s="128" t="s">
        <v>204</v>
      </c>
      <c r="G429" s="89">
        <v>3000815</v>
      </c>
      <c r="H429" s="129">
        <v>41753</v>
      </c>
      <c r="I429" s="27">
        <v>41767</v>
      </c>
      <c r="J429" s="28">
        <v>-384</v>
      </c>
      <c r="K429" s="130" t="s">
        <v>204</v>
      </c>
      <c r="L429" s="28">
        <f t="shared" si="13"/>
        <v>384</v>
      </c>
      <c r="M429" s="123">
        <v>14</v>
      </c>
      <c r="N429" s="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ht="15">
      <c r="A430" s="68" t="s">
        <v>201</v>
      </c>
      <c r="B430" s="88">
        <f t="shared" si="12"/>
        <v>1</v>
      </c>
      <c r="C430" s="26">
        <v>2771</v>
      </c>
      <c r="D430" s="26" t="s">
        <v>263</v>
      </c>
      <c r="E430" s="89" t="s">
        <v>267</v>
      </c>
      <c r="F430" s="128" t="s">
        <v>204</v>
      </c>
      <c r="G430" s="89">
        <v>3000831</v>
      </c>
      <c r="H430" s="129">
        <v>41753</v>
      </c>
      <c r="I430" s="27">
        <v>41767</v>
      </c>
      <c r="J430" s="28">
        <v>-448</v>
      </c>
      <c r="K430" s="130" t="s">
        <v>204</v>
      </c>
      <c r="L430" s="28">
        <f t="shared" si="13"/>
        <v>448</v>
      </c>
      <c r="M430" s="123">
        <v>14</v>
      </c>
      <c r="N430" s="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ht="15">
      <c r="A431" s="68" t="s">
        <v>201</v>
      </c>
      <c r="B431" s="88">
        <f t="shared" si="12"/>
        <v>1</v>
      </c>
      <c r="C431" s="26">
        <v>2771</v>
      </c>
      <c r="D431" s="26" t="s">
        <v>263</v>
      </c>
      <c r="E431" s="89" t="s">
        <v>268</v>
      </c>
      <c r="F431" s="128" t="s">
        <v>204</v>
      </c>
      <c r="G431" s="89">
        <v>3000832</v>
      </c>
      <c r="H431" s="129">
        <v>41753</v>
      </c>
      <c r="I431" s="27">
        <v>41767</v>
      </c>
      <c r="J431" s="28">
        <v>-586</v>
      </c>
      <c r="K431" s="130" t="s">
        <v>204</v>
      </c>
      <c r="L431" s="28">
        <f t="shared" si="13"/>
        <v>586</v>
      </c>
      <c r="M431" s="123">
        <v>14</v>
      </c>
      <c r="N431" s="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ht="15">
      <c r="A432" s="68" t="s">
        <v>201</v>
      </c>
      <c r="B432" s="88">
        <f t="shared" si="12"/>
        <v>1</v>
      </c>
      <c r="C432" s="26">
        <v>2771</v>
      </c>
      <c r="D432" s="26" t="s">
        <v>263</v>
      </c>
      <c r="E432" s="89" t="s">
        <v>269</v>
      </c>
      <c r="F432" s="128" t="s">
        <v>204</v>
      </c>
      <c r="G432" s="89">
        <v>3000833</v>
      </c>
      <c r="H432" s="129">
        <v>41753</v>
      </c>
      <c r="I432" s="27">
        <v>41767</v>
      </c>
      <c r="J432" s="28">
        <v>-960</v>
      </c>
      <c r="K432" s="130" t="s">
        <v>204</v>
      </c>
      <c r="L432" s="28">
        <f t="shared" si="13"/>
        <v>960</v>
      </c>
      <c r="M432" s="123">
        <v>14</v>
      </c>
      <c r="N432" s="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ht="15">
      <c r="A433" s="68" t="s">
        <v>201</v>
      </c>
      <c r="B433" s="88">
        <f t="shared" si="12"/>
        <v>1</v>
      </c>
      <c r="C433" s="26">
        <v>2771</v>
      </c>
      <c r="D433" s="26" t="s">
        <v>263</v>
      </c>
      <c r="E433" s="89" t="s">
        <v>270</v>
      </c>
      <c r="F433" s="128" t="s">
        <v>204</v>
      </c>
      <c r="G433" s="89">
        <v>3000830</v>
      </c>
      <c r="H433" s="129">
        <v>41753</v>
      </c>
      <c r="I433" s="27">
        <v>41767</v>
      </c>
      <c r="J433" s="28">
        <v>-458</v>
      </c>
      <c r="K433" s="130" t="s">
        <v>204</v>
      </c>
      <c r="L433" s="28">
        <f t="shared" si="13"/>
        <v>458</v>
      </c>
      <c r="M433" s="123">
        <v>14</v>
      </c>
      <c r="N433" s="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ht="15">
      <c r="A434" s="68" t="s">
        <v>201</v>
      </c>
      <c r="B434" s="88">
        <f t="shared" si="12"/>
        <v>1</v>
      </c>
      <c r="C434" s="26">
        <v>2771</v>
      </c>
      <c r="D434" s="26" t="s">
        <v>263</v>
      </c>
      <c r="E434" s="89" t="s">
        <v>271</v>
      </c>
      <c r="F434" s="128" t="s">
        <v>204</v>
      </c>
      <c r="G434" s="89">
        <v>3001000</v>
      </c>
      <c r="H434" s="129">
        <v>41775</v>
      </c>
      <c r="I434" s="27">
        <v>41788</v>
      </c>
      <c r="J434" s="28">
        <v>-96</v>
      </c>
      <c r="K434" s="130" t="s">
        <v>204</v>
      </c>
      <c r="L434" s="28">
        <f t="shared" si="13"/>
        <v>96</v>
      </c>
      <c r="M434" s="123">
        <v>13</v>
      </c>
      <c r="N434" s="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ht="15">
      <c r="A435" s="68" t="s">
        <v>201</v>
      </c>
      <c r="B435" s="88">
        <f t="shared" si="12"/>
        <v>1</v>
      </c>
      <c r="C435" s="26">
        <v>3021</v>
      </c>
      <c r="D435" s="26" t="s">
        <v>276</v>
      </c>
      <c r="E435" s="89" t="s">
        <v>277</v>
      </c>
      <c r="F435" s="128" t="s">
        <v>204</v>
      </c>
      <c r="G435" s="89">
        <v>3000761</v>
      </c>
      <c r="H435" s="129">
        <v>41746</v>
      </c>
      <c r="I435" s="27">
        <v>41760</v>
      </c>
      <c r="J435" s="28">
        <v>-1974.33</v>
      </c>
      <c r="K435" s="130" t="s">
        <v>204</v>
      </c>
      <c r="L435" s="28">
        <f t="shared" si="13"/>
        <v>1974.33</v>
      </c>
      <c r="M435" s="123">
        <v>14</v>
      </c>
      <c r="N435" s="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ht="15">
      <c r="A436" s="68" t="s">
        <v>201</v>
      </c>
      <c r="B436" s="88">
        <f t="shared" si="12"/>
        <v>1</v>
      </c>
      <c r="C436" s="26">
        <v>3021</v>
      </c>
      <c r="D436" s="26" t="s">
        <v>276</v>
      </c>
      <c r="E436" s="89" t="s">
        <v>278</v>
      </c>
      <c r="F436" s="128" t="s">
        <v>204</v>
      </c>
      <c r="G436" s="89">
        <v>3000924</v>
      </c>
      <c r="H436" s="129">
        <v>41767</v>
      </c>
      <c r="I436" s="27">
        <v>41781</v>
      </c>
      <c r="J436" s="28">
        <v>-23.01</v>
      </c>
      <c r="K436" s="130" t="s">
        <v>204</v>
      </c>
      <c r="L436" s="28">
        <f t="shared" si="13"/>
        <v>23.01</v>
      </c>
      <c r="M436" s="123">
        <v>14</v>
      </c>
      <c r="N436" s="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ht="15">
      <c r="A437" s="68" t="s">
        <v>201</v>
      </c>
      <c r="B437" s="88">
        <f t="shared" si="12"/>
        <v>1</v>
      </c>
      <c r="C437" s="26">
        <v>3096</v>
      </c>
      <c r="D437" s="26" t="s">
        <v>279</v>
      </c>
      <c r="E437" s="89" t="s">
        <v>280</v>
      </c>
      <c r="F437" s="128" t="s">
        <v>204</v>
      </c>
      <c r="G437" s="89">
        <v>3000953</v>
      </c>
      <c r="H437" s="129">
        <v>41774</v>
      </c>
      <c r="I437" s="27">
        <v>41781</v>
      </c>
      <c r="J437" s="28">
        <v>-4717.92</v>
      </c>
      <c r="K437" s="130" t="s">
        <v>204</v>
      </c>
      <c r="L437" s="28">
        <f t="shared" si="13"/>
        <v>4717.92</v>
      </c>
      <c r="M437" s="123">
        <v>7</v>
      </c>
      <c r="N437" s="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ht="15">
      <c r="A438" s="68" t="s">
        <v>201</v>
      </c>
      <c r="B438" s="88">
        <f t="shared" si="12"/>
        <v>1</v>
      </c>
      <c r="C438" s="26">
        <v>3096</v>
      </c>
      <c r="D438" s="26" t="s">
        <v>279</v>
      </c>
      <c r="E438" s="89" t="s">
        <v>281</v>
      </c>
      <c r="F438" s="128" t="s">
        <v>204</v>
      </c>
      <c r="G438" s="89">
        <v>3000667</v>
      </c>
      <c r="H438" s="129">
        <v>41733</v>
      </c>
      <c r="I438" s="27">
        <v>41746</v>
      </c>
      <c r="J438" s="28">
        <v>-893.81</v>
      </c>
      <c r="K438" s="130" t="s">
        <v>204</v>
      </c>
      <c r="L438" s="28">
        <f t="shared" si="13"/>
        <v>893.81</v>
      </c>
      <c r="M438" s="123">
        <v>13</v>
      </c>
      <c r="N438" s="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ht="15">
      <c r="A439" s="68" t="s">
        <v>201</v>
      </c>
      <c r="B439" s="88">
        <f t="shared" si="12"/>
        <v>1</v>
      </c>
      <c r="C439" s="26">
        <v>3096</v>
      </c>
      <c r="D439" s="26" t="s">
        <v>279</v>
      </c>
      <c r="E439" s="89" t="s">
        <v>282</v>
      </c>
      <c r="F439" s="128" t="s">
        <v>204</v>
      </c>
      <c r="G439" s="89">
        <v>3000691</v>
      </c>
      <c r="H439" s="129">
        <v>41743</v>
      </c>
      <c r="I439" s="27">
        <v>41746</v>
      </c>
      <c r="J439" s="28">
        <v>-340.5</v>
      </c>
      <c r="K439" s="130" t="s">
        <v>204</v>
      </c>
      <c r="L439" s="28">
        <f t="shared" si="13"/>
        <v>340.5</v>
      </c>
      <c r="M439" s="123">
        <v>3</v>
      </c>
      <c r="N439" s="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ht="15">
      <c r="A440" s="68" t="s">
        <v>201</v>
      </c>
      <c r="B440" s="88">
        <f t="shared" si="12"/>
        <v>1</v>
      </c>
      <c r="C440" s="26">
        <v>3096</v>
      </c>
      <c r="D440" s="26" t="s">
        <v>279</v>
      </c>
      <c r="E440" s="89" t="s">
        <v>283</v>
      </c>
      <c r="F440" s="128" t="s">
        <v>204</v>
      </c>
      <c r="G440" s="89">
        <v>3000624</v>
      </c>
      <c r="H440" s="129">
        <v>41724</v>
      </c>
      <c r="I440" s="27">
        <v>41739</v>
      </c>
      <c r="J440" s="28">
        <v>-617.15</v>
      </c>
      <c r="K440" s="130" t="s">
        <v>204</v>
      </c>
      <c r="L440" s="28">
        <f t="shared" si="13"/>
        <v>617.15</v>
      </c>
      <c r="M440" s="123">
        <v>15</v>
      </c>
      <c r="N440" s="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ht="15">
      <c r="A441" s="68" t="s">
        <v>201</v>
      </c>
      <c r="B441" s="88">
        <f t="shared" si="12"/>
        <v>1</v>
      </c>
      <c r="C441" s="26">
        <v>3131</v>
      </c>
      <c r="D441" s="26" t="s">
        <v>284</v>
      </c>
      <c r="E441" s="89" t="s">
        <v>285</v>
      </c>
      <c r="F441" s="128" t="s">
        <v>204</v>
      </c>
      <c r="G441" s="89">
        <v>3000604</v>
      </c>
      <c r="H441" s="129">
        <v>41729</v>
      </c>
      <c r="I441" s="27">
        <v>41739</v>
      </c>
      <c r="J441" s="28">
        <v>-150</v>
      </c>
      <c r="K441" s="130" t="s">
        <v>204</v>
      </c>
      <c r="L441" s="28">
        <f t="shared" si="13"/>
        <v>150</v>
      </c>
      <c r="M441" s="123">
        <v>10</v>
      </c>
      <c r="N441" s="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ht="15">
      <c r="A442" s="68" t="s">
        <v>201</v>
      </c>
      <c r="B442" s="88">
        <f t="shared" si="12"/>
        <v>1</v>
      </c>
      <c r="C442" s="26">
        <v>3131</v>
      </c>
      <c r="D442" s="26" t="s">
        <v>284</v>
      </c>
      <c r="E442" s="89" t="s">
        <v>286</v>
      </c>
      <c r="F442" s="128" t="s">
        <v>204</v>
      </c>
      <c r="G442" s="89">
        <v>3000605</v>
      </c>
      <c r="H442" s="129">
        <v>41729</v>
      </c>
      <c r="I442" s="27">
        <v>41739</v>
      </c>
      <c r="J442" s="28">
        <v>-250</v>
      </c>
      <c r="K442" s="130" t="s">
        <v>204</v>
      </c>
      <c r="L442" s="28">
        <f t="shared" si="13"/>
        <v>250</v>
      </c>
      <c r="M442" s="123">
        <v>10</v>
      </c>
      <c r="N442" s="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ht="15">
      <c r="A443" s="68" t="s">
        <v>201</v>
      </c>
      <c r="B443" s="88">
        <f t="shared" si="12"/>
        <v>1</v>
      </c>
      <c r="C443" s="26">
        <v>3166</v>
      </c>
      <c r="D443" s="26" t="s">
        <v>288</v>
      </c>
      <c r="E443" s="89" t="s">
        <v>289</v>
      </c>
      <c r="F443" s="128" t="s">
        <v>204</v>
      </c>
      <c r="G443" s="89">
        <v>3000782</v>
      </c>
      <c r="H443" s="129">
        <v>41746</v>
      </c>
      <c r="I443" s="27">
        <v>41760</v>
      </c>
      <c r="J443" s="28">
        <v>-2383.5</v>
      </c>
      <c r="K443" s="130" t="s">
        <v>204</v>
      </c>
      <c r="L443" s="28">
        <f t="shared" si="13"/>
        <v>2383.5</v>
      </c>
      <c r="M443" s="123">
        <v>14</v>
      </c>
      <c r="N443" s="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ht="15">
      <c r="A444" s="68" t="s">
        <v>201</v>
      </c>
      <c r="B444" s="88">
        <f t="shared" si="12"/>
        <v>1</v>
      </c>
      <c r="C444" s="26">
        <v>3254</v>
      </c>
      <c r="D444" s="26" t="s">
        <v>290</v>
      </c>
      <c r="E444" s="89" t="s">
        <v>292</v>
      </c>
      <c r="F444" s="128" t="s">
        <v>293</v>
      </c>
      <c r="G444" s="89">
        <v>3000985</v>
      </c>
      <c r="H444" s="129">
        <v>41786</v>
      </c>
      <c r="I444" s="27">
        <v>41788</v>
      </c>
      <c r="J444" s="28">
        <v>-138</v>
      </c>
      <c r="K444" s="130" t="s">
        <v>204</v>
      </c>
      <c r="L444" s="28">
        <f t="shared" si="13"/>
        <v>138</v>
      </c>
      <c r="M444" s="123">
        <v>2</v>
      </c>
      <c r="N444" s="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ht="15">
      <c r="A445" s="68" t="s">
        <v>201</v>
      </c>
      <c r="B445" s="88">
        <f t="shared" si="12"/>
        <v>1</v>
      </c>
      <c r="C445" s="26">
        <v>3522</v>
      </c>
      <c r="D445" s="26" t="s">
        <v>294</v>
      </c>
      <c r="E445" s="89" t="s">
        <v>295</v>
      </c>
      <c r="F445" s="128" t="s">
        <v>204</v>
      </c>
      <c r="G445" s="89">
        <v>3000804</v>
      </c>
      <c r="H445" s="129">
        <v>41746</v>
      </c>
      <c r="I445" s="27">
        <v>41760</v>
      </c>
      <c r="J445" s="28">
        <v>-307.38</v>
      </c>
      <c r="K445" s="130" t="s">
        <v>204</v>
      </c>
      <c r="L445" s="28">
        <f t="shared" si="13"/>
        <v>307.38</v>
      </c>
      <c r="M445" s="123">
        <v>14</v>
      </c>
      <c r="N445" s="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ht="15">
      <c r="A446" s="68" t="s">
        <v>201</v>
      </c>
      <c r="B446" s="88">
        <f t="shared" si="12"/>
        <v>1</v>
      </c>
      <c r="C446" s="26">
        <v>3544</v>
      </c>
      <c r="D446" s="26" t="s">
        <v>296</v>
      </c>
      <c r="E446" s="89" t="s">
        <v>297</v>
      </c>
      <c r="F446" s="128" t="s">
        <v>204</v>
      </c>
      <c r="G446" s="89">
        <v>3000952</v>
      </c>
      <c r="H446" s="129">
        <v>41766</v>
      </c>
      <c r="I446" s="27">
        <v>41781</v>
      </c>
      <c r="J446" s="28">
        <v>-258.3</v>
      </c>
      <c r="K446" s="130" t="s">
        <v>204</v>
      </c>
      <c r="L446" s="28">
        <f t="shared" si="13"/>
        <v>258.3</v>
      </c>
      <c r="M446" s="123">
        <v>15</v>
      </c>
      <c r="N446" s="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ht="15">
      <c r="A447" s="68" t="s">
        <v>201</v>
      </c>
      <c r="B447" s="88">
        <f t="shared" si="12"/>
        <v>1</v>
      </c>
      <c r="C447" s="26">
        <v>3544</v>
      </c>
      <c r="D447" s="26" t="s">
        <v>296</v>
      </c>
      <c r="E447" s="89" t="s">
        <v>298</v>
      </c>
      <c r="F447" s="128" t="s">
        <v>204</v>
      </c>
      <c r="G447" s="89">
        <v>3000957</v>
      </c>
      <c r="H447" s="129">
        <v>41766</v>
      </c>
      <c r="I447" s="27">
        <v>41781</v>
      </c>
      <c r="J447" s="28">
        <v>-570.72</v>
      </c>
      <c r="K447" s="130" t="s">
        <v>204</v>
      </c>
      <c r="L447" s="28">
        <f t="shared" si="13"/>
        <v>570.72</v>
      </c>
      <c r="M447" s="123">
        <v>15</v>
      </c>
      <c r="N447" s="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ht="15">
      <c r="A448" s="68" t="s">
        <v>201</v>
      </c>
      <c r="B448" s="88">
        <f t="shared" si="12"/>
        <v>1</v>
      </c>
      <c r="C448" s="26">
        <v>3544</v>
      </c>
      <c r="D448" s="26" t="s">
        <v>296</v>
      </c>
      <c r="E448" s="89" t="s">
        <v>299</v>
      </c>
      <c r="F448" s="128" t="s">
        <v>204</v>
      </c>
      <c r="G448" s="89">
        <v>3000611</v>
      </c>
      <c r="H448" s="129">
        <v>41726</v>
      </c>
      <c r="I448" s="27">
        <v>41739</v>
      </c>
      <c r="J448" s="28">
        <v>-86.1</v>
      </c>
      <c r="K448" s="130" t="s">
        <v>204</v>
      </c>
      <c r="L448" s="28">
        <f t="shared" si="13"/>
        <v>86.1</v>
      </c>
      <c r="M448" s="123">
        <v>13</v>
      </c>
      <c r="N448" s="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ht="15">
      <c r="A449" s="68" t="s">
        <v>201</v>
      </c>
      <c r="B449" s="88">
        <f t="shared" si="12"/>
        <v>1</v>
      </c>
      <c r="C449" s="26">
        <v>3544</v>
      </c>
      <c r="D449" s="26" t="s">
        <v>296</v>
      </c>
      <c r="E449" s="89" t="s">
        <v>300</v>
      </c>
      <c r="F449" s="128" t="s">
        <v>204</v>
      </c>
      <c r="G449" s="89">
        <v>3000744</v>
      </c>
      <c r="H449" s="129">
        <v>41751</v>
      </c>
      <c r="I449" s="27">
        <v>41760</v>
      </c>
      <c r="J449" s="28">
        <v>-73.8</v>
      </c>
      <c r="K449" s="130" t="s">
        <v>204</v>
      </c>
      <c r="L449" s="28">
        <f t="shared" si="13"/>
        <v>73.8</v>
      </c>
      <c r="M449" s="123">
        <v>9</v>
      </c>
      <c r="N449" s="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ht="15">
      <c r="A450" s="68" t="s">
        <v>201</v>
      </c>
      <c r="B450" s="88">
        <f t="shared" si="12"/>
        <v>1</v>
      </c>
      <c r="C450" s="26">
        <v>3625</v>
      </c>
      <c r="D450" s="26" t="s">
        <v>302</v>
      </c>
      <c r="E450" s="89" t="s">
        <v>303</v>
      </c>
      <c r="F450" s="128" t="s">
        <v>204</v>
      </c>
      <c r="G450" s="89">
        <v>3000755</v>
      </c>
      <c r="H450" s="129">
        <v>41746</v>
      </c>
      <c r="I450" s="27">
        <v>41760</v>
      </c>
      <c r="J450" s="28">
        <v>-1150.46</v>
      </c>
      <c r="K450" s="130" t="s">
        <v>204</v>
      </c>
      <c r="L450" s="28">
        <f t="shared" si="13"/>
        <v>1150.46</v>
      </c>
      <c r="M450" s="123">
        <v>14</v>
      </c>
      <c r="N450" s="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ht="15">
      <c r="A451" s="68" t="s">
        <v>201</v>
      </c>
      <c r="B451" s="88">
        <f t="shared" si="12"/>
        <v>1</v>
      </c>
      <c r="C451" s="26">
        <v>3625</v>
      </c>
      <c r="D451" s="26" t="s">
        <v>302</v>
      </c>
      <c r="E451" s="89" t="s">
        <v>304</v>
      </c>
      <c r="F451" s="128" t="s">
        <v>204</v>
      </c>
      <c r="G451" s="89">
        <v>3000756</v>
      </c>
      <c r="H451" s="129">
        <v>41746</v>
      </c>
      <c r="I451" s="27">
        <v>41760</v>
      </c>
      <c r="J451" s="28">
        <v>-218.52</v>
      </c>
      <c r="K451" s="130" t="s">
        <v>204</v>
      </c>
      <c r="L451" s="28">
        <f t="shared" si="13"/>
        <v>218.52</v>
      </c>
      <c r="M451" s="123">
        <v>14</v>
      </c>
      <c r="N451" s="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ht="15">
      <c r="A452" s="68" t="s">
        <v>201</v>
      </c>
      <c r="B452" s="88">
        <f t="shared" si="12"/>
        <v>1</v>
      </c>
      <c r="C452" s="26">
        <v>3625</v>
      </c>
      <c r="D452" s="26" t="s">
        <v>302</v>
      </c>
      <c r="E452" s="89" t="s">
        <v>306</v>
      </c>
      <c r="F452" s="128" t="s">
        <v>204</v>
      </c>
      <c r="G452" s="89">
        <v>3000934</v>
      </c>
      <c r="H452" s="129">
        <v>41771</v>
      </c>
      <c r="I452" s="27">
        <v>41781</v>
      </c>
      <c r="J452" s="28">
        <v>-134.14</v>
      </c>
      <c r="K452" s="130" t="s">
        <v>204</v>
      </c>
      <c r="L452" s="28">
        <f t="shared" si="13"/>
        <v>134.14</v>
      </c>
      <c r="M452" s="123">
        <v>10</v>
      </c>
      <c r="N452" s="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ht="15">
      <c r="A453" s="68" t="s">
        <v>201</v>
      </c>
      <c r="B453" s="88">
        <f t="shared" si="12"/>
        <v>1</v>
      </c>
      <c r="C453" s="26">
        <v>3625</v>
      </c>
      <c r="D453" s="26" t="s">
        <v>302</v>
      </c>
      <c r="E453" s="89" t="s">
        <v>307</v>
      </c>
      <c r="F453" s="128" t="s">
        <v>204</v>
      </c>
      <c r="G453" s="89">
        <v>3000962</v>
      </c>
      <c r="H453" s="129">
        <v>41778</v>
      </c>
      <c r="I453" s="27">
        <v>41788</v>
      </c>
      <c r="J453" s="28">
        <v>-631.17</v>
      </c>
      <c r="K453" s="130" t="s">
        <v>204</v>
      </c>
      <c r="L453" s="28">
        <f t="shared" si="13"/>
        <v>631.17</v>
      </c>
      <c r="M453" s="123">
        <v>10</v>
      </c>
      <c r="N453" s="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ht="15">
      <c r="A454" s="68" t="s">
        <v>201</v>
      </c>
      <c r="B454" s="88">
        <f t="shared" si="12"/>
        <v>1</v>
      </c>
      <c r="C454" s="26">
        <v>3677</v>
      </c>
      <c r="D454" s="26" t="s">
        <v>308</v>
      </c>
      <c r="E454" s="89" t="s">
        <v>310</v>
      </c>
      <c r="F454" s="128" t="s">
        <v>204</v>
      </c>
      <c r="G454" s="89">
        <v>3000673</v>
      </c>
      <c r="H454" s="129">
        <v>41739</v>
      </c>
      <c r="I454" s="27">
        <v>41746</v>
      </c>
      <c r="J454" s="28">
        <v>-1776</v>
      </c>
      <c r="K454" s="130" t="s">
        <v>204</v>
      </c>
      <c r="L454" s="28">
        <f t="shared" si="13"/>
        <v>1776</v>
      </c>
      <c r="M454" s="123">
        <v>7</v>
      </c>
      <c r="N454" s="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ht="15">
      <c r="A455" s="68" t="s">
        <v>201</v>
      </c>
      <c r="B455" s="88">
        <f t="shared" si="12"/>
        <v>1</v>
      </c>
      <c r="C455" s="26">
        <v>3759</v>
      </c>
      <c r="D455" s="26" t="s">
        <v>311</v>
      </c>
      <c r="E455" s="89" t="s">
        <v>312</v>
      </c>
      <c r="F455" s="128" t="s">
        <v>204</v>
      </c>
      <c r="G455" s="89">
        <v>3000763</v>
      </c>
      <c r="H455" s="129">
        <v>41746</v>
      </c>
      <c r="I455" s="27">
        <v>41760</v>
      </c>
      <c r="J455" s="28">
        <v>-121.03</v>
      </c>
      <c r="K455" s="130" t="s">
        <v>204</v>
      </c>
      <c r="L455" s="28">
        <f t="shared" si="13"/>
        <v>121.03</v>
      </c>
      <c r="M455" s="123">
        <v>14</v>
      </c>
      <c r="N455" s="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ht="15">
      <c r="A456" s="68" t="s">
        <v>201</v>
      </c>
      <c r="B456" s="88">
        <f t="shared" si="12"/>
        <v>1</v>
      </c>
      <c r="C456" s="26">
        <v>3759</v>
      </c>
      <c r="D456" s="26" t="s">
        <v>311</v>
      </c>
      <c r="E456" s="89" t="s">
        <v>313</v>
      </c>
      <c r="F456" s="128" t="s">
        <v>204</v>
      </c>
      <c r="G456" s="89">
        <v>3000762</v>
      </c>
      <c r="H456" s="129">
        <v>41746</v>
      </c>
      <c r="I456" s="27">
        <v>41760</v>
      </c>
      <c r="J456" s="28">
        <v>-2058.53</v>
      </c>
      <c r="K456" s="130" t="s">
        <v>204</v>
      </c>
      <c r="L456" s="28">
        <f t="shared" si="13"/>
        <v>2058.53</v>
      </c>
      <c r="M456" s="123">
        <v>14</v>
      </c>
      <c r="N456" s="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ht="15">
      <c r="A457" s="68" t="s">
        <v>201</v>
      </c>
      <c r="B457" s="88">
        <f t="shared" si="12"/>
        <v>1</v>
      </c>
      <c r="C457" s="26">
        <v>3891</v>
      </c>
      <c r="D457" s="26" t="s">
        <v>316</v>
      </c>
      <c r="E457" s="89" t="s">
        <v>317</v>
      </c>
      <c r="F457" s="128" t="s">
        <v>204</v>
      </c>
      <c r="G457" s="89">
        <v>3000621</v>
      </c>
      <c r="H457" s="129">
        <v>41729</v>
      </c>
      <c r="I457" s="27">
        <v>41739</v>
      </c>
      <c r="J457" s="28">
        <v>-5293.75</v>
      </c>
      <c r="K457" s="130" t="s">
        <v>204</v>
      </c>
      <c r="L457" s="28">
        <f t="shared" si="13"/>
        <v>5293.75</v>
      </c>
      <c r="M457" s="123">
        <v>10</v>
      </c>
      <c r="N457" s="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ht="15">
      <c r="A458" s="68" t="s">
        <v>201</v>
      </c>
      <c r="B458" s="88">
        <f t="shared" si="12"/>
        <v>1</v>
      </c>
      <c r="C458" s="26">
        <v>3972</v>
      </c>
      <c r="D458" s="26" t="s">
        <v>318</v>
      </c>
      <c r="E458" s="89" t="s">
        <v>319</v>
      </c>
      <c r="F458" s="128" t="s">
        <v>204</v>
      </c>
      <c r="G458" s="89">
        <v>3000824</v>
      </c>
      <c r="H458" s="129">
        <v>41754</v>
      </c>
      <c r="I458" s="27">
        <v>41767</v>
      </c>
      <c r="J458" s="28">
        <v>-1135</v>
      </c>
      <c r="K458" s="130" t="s">
        <v>204</v>
      </c>
      <c r="L458" s="28">
        <f t="shared" si="13"/>
        <v>1135</v>
      </c>
      <c r="M458" s="123">
        <v>13</v>
      </c>
      <c r="N458" s="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ht="15">
      <c r="A459" s="68" t="s">
        <v>201</v>
      </c>
      <c r="B459" s="88">
        <f t="shared" si="12"/>
        <v>1</v>
      </c>
      <c r="C459" s="26">
        <v>3972</v>
      </c>
      <c r="D459" s="26" t="s">
        <v>318</v>
      </c>
      <c r="E459" s="89" t="s">
        <v>320</v>
      </c>
      <c r="F459" s="128" t="s">
        <v>204</v>
      </c>
      <c r="G459" s="89">
        <v>3001012</v>
      </c>
      <c r="H459" s="129">
        <v>41774</v>
      </c>
      <c r="I459" s="27">
        <v>41788</v>
      </c>
      <c r="J459" s="28">
        <v>-385.9</v>
      </c>
      <c r="K459" s="130" t="s">
        <v>204</v>
      </c>
      <c r="L459" s="28">
        <f t="shared" si="13"/>
        <v>385.9</v>
      </c>
      <c r="M459" s="123">
        <v>14</v>
      </c>
      <c r="N459" s="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ht="15">
      <c r="A460" s="68" t="s">
        <v>201</v>
      </c>
      <c r="B460" s="88">
        <f aca="true" t="shared" si="14" ref="B460:B523">IF(C460&gt;0,1,0)</f>
        <v>1</v>
      </c>
      <c r="C460" s="26">
        <v>3972</v>
      </c>
      <c r="D460" s="26" t="s">
        <v>318</v>
      </c>
      <c r="E460" s="89" t="s">
        <v>321</v>
      </c>
      <c r="F460" s="128" t="s">
        <v>204</v>
      </c>
      <c r="G460" s="89">
        <v>3001013</v>
      </c>
      <c r="H460" s="129">
        <v>41774</v>
      </c>
      <c r="I460" s="27">
        <v>41788</v>
      </c>
      <c r="J460" s="28">
        <v>-1435.77</v>
      </c>
      <c r="K460" s="130" t="s">
        <v>204</v>
      </c>
      <c r="L460" s="28">
        <f t="shared" si="13"/>
        <v>1435.77</v>
      </c>
      <c r="M460" s="123">
        <v>14</v>
      </c>
      <c r="N460" s="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ht="15">
      <c r="A461" s="68" t="s">
        <v>201</v>
      </c>
      <c r="B461" s="88">
        <f t="shared" si="14"/>
        <v>1</v>
      </c>
      <c r="C461" s="26">
        <v>3972</v>
      </c>
      <c r="D461" s="26" t="s">
        <v>318</v>
      </c>
      <c r="E461" s="89" t="s">
        <v>322</v>
      </c>
      <c r="F461" s="128" t="s">
        <v>204</v>
      </c>
      <c r="G461" s="89">
        <v>3001011</v>
      </c>
      <c r="H461" s="129">
        <v>41774</v>
      </c>
      <c r="I461" s="27">
        <v>41788</v>
      </c>
      <c r="J461" s="28">
        <v>-794.5</v>
      </c>
      <c r="K461" s="130" t="s">
        <v>204</v>
      </c>
      <c r="L461" s="28">
        <f aca="true" t="shared" si="15" ref="L461:L524">J461*-1</f>
        <v>794.5</v>
      </c>
      <c r="M461" s="123">
        <v>14</v>
      </c>
      <c r="N461" s="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ht="15">
      <c r="A462" s="68" t="s">
        <v>201</v>
      </c>
      <c r="B462" s="88">
        <f t="shared" si="14"/>
        <v>1</v>
      </c>
      <c r="C462" s="26">
        <v>4003</v>
      </c>
      <c r="D462" s="26" t="s">
        <v>323</v>
      </c>
      <c r="E462" s="89" t="s">
        <v>324</v>
      </c>
      <c r="F462" s="128" t="s">
        <v>204</v>
      </c>
      <c r="G462" s="89">
        <v>3000669</v>
      </c>
      <c r="H462" s="129">
        <v>41738</v>
      </c>
      <c r="I462" s="27">
        <v>41746</v>
      </c>
      <c r="J462" s="28">
        <v>-1519.76</v>
      </c>
      <c r="K462" s="130" t="s">
        <v>204</v>
      </c>
      <c r="L462" s="28">
        <f t="shared" si="15"/>
        <v>1519.76</v>
      </c>
      <c r="M462" s="123">
        <v>8</v>
      </c>
      <c r="N462" s="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ht="15">
      <c r="A463" s="68" t="s">
        <v>201</v>
      </c>
      <c r="B463" s="88">
        <f t="shared" si="14"/>
        <v>1</v>
      </c>
      <c r="C463" s="26">
        <v>4003</v>
      </c>
      <c r="D463" s="26" t="s">
        <v>323</v>
      </c>
      <c r="E463" s="89" t="s">
        <v>325</v>
      </c>
      <c r="F463" s="128" t="s">
        <v>204</v>
      </c>
      <c r="G463" s="89">
        <v>3000860</v>
      </c>
      <c r="H463" s="129">
        <v>41765</v>
      </c>
      <c r="I463" s="27">
        <v>41767</v>
      </c>
      <c r="J463" s="28">
        <v>-2269.35</v>
      </c>
      <c r="K463" s="130" t="s">
        <v>204</v>
      </c>
      <c r="L463" s="28">
        <f t="shared" si="15"/>
        <v>2269.35</v>
      </c>
      <c r="M463" s="123">
        <v>2</v>
      </c>
      <c r="N463" s="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ht="15">
      <c r="A464" s="68" t="s">
        <v>201</v>
      </c>
      <c r="B464" s="88">
        <f t="shared" si="14"/>
        <v>1</v>
      </c>
      <c r="C464" s="26">
        <v>4569</v>
      </c>
      <c r="D464" s="26" t="s">
        <v>326</v>
      </c>
      <c r="E464" s="89" t="s">
        <v>327</v>
      </c>
      <c r="F464" s="128" t="s">
        <v>204</v>
      </c>
      <c r="G464" s="89">
        <v>3000923</v>
      </c>
      <c r="H464" s="129">
        <v>41767</v>
      </c>
      <c r="I464" s="27">
        <v>41781</v>
      </c>
      <c r="J464" s="28">
        <v>-97.51</v>
      </c>
      <c r="K464" s="130" t="s">
        <v>204</v>
      </c>
      <c r="L464" s="28">
        <f t="shared" si="15"/>
        <v>97.51</v>
      </c>
      <c r="M464" s="123">
        <v>14</v>
      </c>
      <c r="N464" s="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ht="15">
      <c r="A465" s="68" t="s">
        <v>201</v>
      </c>
      <c r="B465" s="88">
        <f t="shared" si="14"/>
        <v>1</v>
      </c>
      <c r="C465" s="26">
        <v>4826</v>
      </c>
      <c r="D465" s="26" t="s">
        <v>331</v>
      </c>
      <c r="E465" s="89" t="s">
        <v>332</v>
      </c>
      <c r="F465" s="128" t="s">
        <v>204</v>
      </c>
      <c r="G465" s="89">
        <v>3000639</v>
      </c>
      <c r="H465" s="129">
        <v>41732</v>
      </c>
      <c r="I465" s="27">
        <v>41746</v>
      </c>
      <c r="J465" s="28">
        <v>-86.1</v>
      </c>
      <c r="K465" s="130" t="s">
        <v>204</v>
      </c>
      <c r="L465" s="28">
        <f t="shared" si="15"/>
        <v>86.1</v>
      </c>
      <c r="M465" s="123">
        <v>14</v>
      </c>
      <c r="N465" s="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ht="15">
      <c r="A466" s="68" t="s">
        <v>201</v>
      </c>
      <c r="B466" s="88">
        <f t="shared" si="14"/>
        <v>1</v>
      </c>
      <c r="C466" s="26">
        <v>5585</v>
      </c>
      <c r="D466" s="26" t="s">
        <v>333</v>
      </c>
      <c r="E466" s="89" t="s">
        <v>334</v>
      </c>
      <c r="F466" s="128" t="s">
        <v>335</v>
      </c>
      <c r="G466" s="89">
        <v>2900324</v>
      </c>
      <c r="H466" s="129">
        <v>41743</v>
      </c>
      <c r="I466" s="27">
        <v>41746</v>
      </c>
      <c r="J466" s="28">
        <v>-4582.44</v>
      </c>
      <c r="K466" s="130" t="s">
        <v>204</v>
      </c>
      <c r="L466" s="28">
        <f t="shared" si="15"/>
        <v>4582.44</v>
      </c>
      <c r="M466" s="123">
        <v>3</v>
      </c>
      <c r="N466" s="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ht="15">
      <c r="A467" s="68" t="s">
        <v>201</v>
      </c>
      <c r="B467" s="88">
        <f t="shared" si="14"/>
        <v>1</v>
      </c>
      <c r="C467" s="26">
        <v>5585</v>
      </c>
      <c r="D467" s="26" t="s">
        <v>333</v>
      </c>
      <c r="E467" s="89" t="s">
        <v>334</v>
      </c>
      <c r="F467" s="128" t="s">
        <v>336</v>
      </c>
      <c r="G467" s="89">
        <v>2900325</v>
      </c>
      <c r="H467" s="129">
        <v>41743</v>
      </c>
      <c r="I467" s="27">
        <v>41746</v>
      </c>
      <c r="J467" s="28">
        <v>-4084.7</v>
      </c>
      <c r="K467" s="130" t="s">
        <v>204</v>
      </c>
      <c r="L467" s="28">
        <f t="shared" si="15"/>
        <v>4084.7</v>
      </c>
      <c r="M467" s="123">
        <v>3</v>
      </c>
      <c r="N467" s="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ht="15">
      <c r="A468" s="68" t="s">
        <v>201</v>
      </c>
      <c r="B468" s="88">
        <f t="shared" si="14"/>
        <v>1</v>
      </c>
      <c r="C468" s="26">
        <v>5745</v>
      </c>
      <c r="D468" s="26" t="s">
        <v>338</v>
      </c>
      <c r="E468" s="89" t="s">
        <v>339</v>
      </c>
      <c r="F468" s="128" t="s">
        <v>204</v>
      </c>
      <c r="G468" s="89">
        <v>3000665</v>
      </c>
      <c r="H468" s="129">
        <v>41731</v>
      </c>
      <c r="I468" s="27">
        <v>41746</v>
      </c>
      <c r="J468" s="28">
        <v>-1917.92</v>
      </c>
      <c r="K468" s="130" t="s">
        <v>204</v>
      </c>
      <c r="L468" s="28">
        <f t="shared" si="15"/>
        <v>1917.92</v>
      </c>
      <c r="M468" s="123">
        <v>15</v>
      </c>
      <c r="N468" s="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ht="15">
      <c r="A469" s="68" t="s">
        <v>201</v>
      </c>
      <c r="B469" s="88">
        <f t="shared" si="14"/>
        <v>1</v>
      </c>
      <c r="C469" s="26">
        <v>5745</v>
      </c>
      <c r="D469" s="26" t="s">
        <v>338</v>
      </c>
      <c r="E469" s="89" t="s">
        <v>340</v>
      </c>
      <c r="F469" s="128" t="s">
        <v>204</v>
      </c>
      <c r="G469" s="89">
        <v>3000688</v>
      </c>
      <c r="H469" s="129">
        <v>41740</v>
      </c>
      <c r="I469" s="27">
        <v>41746</v>
      </c>
      <c r="J469" s="28">
        <v>-687.24</v>
      </c>
      <c r="K469" s="130" t="s">
        <v>204</v>
      </c>
      <c r="L469" s="28">
        <f t="shared" si="15"/>
        <v>687.24</v>
      </c>
      <c r="M469" s="123">
        <v>6</v>
      </c>
      <c r="N469" s="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ht="15">
      <c r="A470" s="68" t="s">
        <v>201</v>
      </c>
      <c r="B470" s="88">
        <f t="shared" si="14"/>
        <v>1</v>
      </c>
      <c r="C470" s="26">
        <v>5745</v>
      </c>
      <c r="D470" s="26" t="s">
        <v>338</v>
      </c>
      <c r="E470" s="89" t="s">
        <v>341</v>
      </c>
      <c r="F470" s="128" t="s">
        <v>204</v>
      </c>
      <c r="G470" s="89">
        <v>3000689</v>
      </c>
      <c r="H470" s="129">
        <v>41739</v>
      </c>
      <c r="I470" s="27">
        <v>41746</v>
      </c>
      <c r="J470" s="28">
        <v>-864.75</v>
      </c>
      <c r="K470" s="130" t="s">
        <v>204</v>
      </c>
      <c r="L470" s="28">
        <f t="shared" si="15"/>
        <v>864.75</v>
      </c>
      <c r="M470" s="123">
        <v>7</v>
      </c>
      <c r="N470" s="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ht="15">
      <c r="A471" s="68" t="s">
        <v>201</v>
      </c>
      <c r="B471" s="88">
        <f t="shared" si="14"/>
        <v>1</v>
      </c>
      <c r="C471" s="26">
        <v>5745</v>
      </c>
      <c r="D471" s="26" t="s">
        <v>338</v>
      </c>
      <c r="E471" s="89" t="s">
        <v>342</v>
      </c>
      <c r="F471" s="128" t="s">
        <v>204</v>
      </c>
      <c r="G471" s="89">
        <v>3000821</v>
      </c>
      <c r="H471" s="129">
        <v>41757</v>
      </c>
      <c r="I471" s="27">
        <v>41767</v>
      </c>
      <c r="J471" s="28">
        <v>-4265.1</v>
      </c>
      <c r="K471" s="130" t="s">
        <v>204</v>
      </c>
      <c r="L471" s="28">
        <f t="shared" si="15"/>
        <v>4265.1</v>
      </c>
      <c r="M471" s="123">
        <v>10</v>
      </c>
      <c r="N471" s="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ht="15">
      <c r="A472" s="68" t="s">
        <v>201</v>
      </c>
      <c r="B472" s="88">
        <f t="shared" si="14"/>
        <v>1</v>
      </c>
      <c r="C472" s="26">
        <v>5745</v>
      </c>
      <c r="D472" s="26" t="s">
        <v>338</v>
      </c>
      <c r="E472" s="89" t="s">
        <v>343</v>
      </c>
      <c r="F472" s="128" t="s">
        <v>204</v>
      </c>
      <c r="G472" s="89">
        <v>3000956</v>
      </c>
      <c r="H472" s="129">
        <v>41768</v>
      </c>
      <c r="I472" s="27">
        <v>41781</v>
      </c>
      <c r="J472" s="28">
        <v>-1973.04</v>
      </c>
      <c r="K472" s="130" t="s">
        <v>204</v>
      </c>
      <c r="L472" s="28">
        <f t="shared" si="15"/>
        <v>1973.04</v>
      </c>
      <c r="M472" s="123">
        <v>13</v>
      </c>
      <c r="N472" s="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ht="15">
      <c r="A473" s="68" t="s">
        <v>201</v>
      </c>
      <c r="B473" s="88">
        <f t="shared" si="14"/>
        <v>1</v>
      </c>
      <c r="C473" s="26">
        <v>6016</v>
      </c>
      <c r="D473" s="26" t="s">
        <v>347</v>
      </c>
      <c r="E473" s="89" t="s">
        <v>348</v>
      </c>
      <c r="F473" s="128" t="s">
        <v>204</v>
      </c>
      <c r="G473" s="89">
        <v>3000625</v>
      </c>
      <c r="H473" s="129">
        <v>41731</v>
      </c>
      <c r="I473" s="27">
        <v>41739</v>
      </c>
      <c r="J473" s="28">
        <v>-703.46</v>
      </c>
      <c r="K473" s="130" t="s">
        <v>204</v>
      </c>
      <c r="L473" s="28">
        <f t="shared" si="15"/>
        <v>703.46</v>
      </c>
      <c r="M473" s="123">
        <v>8</v>
      </c>
      <c r="N473" s="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ht="15">
      <c r="A474" s="68" t="s">
        <v>201</v>
      </c>
      <c r="B474" s="88">
        <f t="shared" si="14"/>
        <v>1</v>
      </c>
      <c r="C474" s="26">
        <v>6016</v>
      </c>
      <c r="D474" s="26" t="s">
        <v>347</v>
      </c>
      <c r="E474" s="89" t="s">
        <v>349</v>
      </c>
      <c r="F474" s="128" t="s">
        <v>204</v>
      </c>
      <c r="G474" s="89">
        <v>3000623</v>
      </c>
      <c r="H474" s="129">
        <v>41726</v>
      </c>
      <c r="I474" s="27">
        <v>41739</v>
      </c>
      <c r="J474" s="28">
        <v>-1133.61</v>
      </c>
      <c r="K474" s="130" t="s">
        <v>204</v>
      </c>
      <c r="L474" s="28">
        <f t="shared" si="15"/>
        <v>1133.61</v>
      </c>
      <c r="M474" s="123">
        <v>13</v>
      </c>
      <c r="N474" s="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ht="15">
      <c r="A475" s="68" t="s">
        <v>201</v>
      </c>
      <c r="B475" s="88">
        <f t="shared" si="14"/>
        <v>1</v>
      </c>
      <c r="C475" s="26">
        <v>6016</v>
      </c>
      <c r="D475" s="26" t="s">
        <v>347</v>
      </c>
      <c r="E475" s="89" t="s">
        <v>350</v>
      </c>
      <c r="F475" s="128" t="s">
        <v>204</v>
      </c>
      <c r="G475" s="89">
        <v>3000878</v>
      </c>
      <c r="H475" s="129">
        <v>41761</v>
      </c>
      <c r="I475" s="27">
        <v>41774</v>
      </c>
      <c r="J475" s="28">
        <v>-260</v>
      </c>
      <c r="K475" s="130" t="s">
        <v>204</v>
      </c>
      <c r="L475" s="28">
        <f t="shared" si="15"/>
        <v>260</v>
      </c>
      <c r="M475" s="123">
        <v>13</v>
      </c>
      <c r="N475" s="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ht="15">
      <c r="A476" s="68" t="s">
        <v>201</v>
      </c>
      <c r="B476" s="88">
        <f t="shared" si="14"/>
        <v>1</v>
      </c>
      <c r="C476" s="26">
        <v>6016</v>
      </c>
      <c r="D476" s="26" t="s">
        <v>347</v>
      </c>
      <c r="E476" s="89" t="s">
        <v>351</v>
      </c>
      <c r="F476" s="128" t="s">
        <v>204</v>
      </c>
      <c r="G476" s="89">
        <v>3000879</v>
      </c>
      <c r="H476" s="129">
        <v>41761</v>
      </c>
      <c r="I476" s="27">
        <v>41774</v>
      </c>
      <c r="J476" s="28">
        <v>-214.4</v>
      </c>
      <c r="K476" s="130" t="s">
        <v>204</v>
      </c>
      <c r="L476" s="28">
        <f t="shared" si="15"/>
        <v>214.4</v>
      </c>
      <c r="M476" s="123">
        <v>13</v>
      </c>
      <c r="N476" s="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ht="15">
      <c r="A477" s="68" t="s">
        <v>201</v>
      </c>
      <c r="B477" s="88">
        <f t="shared" si="14"/>
        <v>1</v>
      </c>
      <c r="C477" s="26">
        <v>6036</v>
      </c>
      <c r="D477" s="26" t="s">
        <v>352</v>
      </c>
      <c r="E477" s="89" t="s">
        <v>353</v>
      </c>
      <c r="F477" s="128" t="s">
        <v>204</v>
      </c>
      <c r="G477" s="89">
        <v>3000597</v>
      </c>
      <c r="H477" s="129">
        <v>41717</v>
      </c>
      <c r="I477" s="27">
        <v>41732</v>
      </c>
      <c r="J477" s="28">
        <v>-43.37</v>
      </c>
      <c r="K477" s="130" t="s">
        <v>204</v>
      </c>
      <c r="L477" s="28">
        <f t="shared" si="15"/>
        <v>43.37</v>
      </c>
      <c r="M477" s="123">
        <v>15</v>
      </c>
      <c r="N477" s="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ht="15">
      <c r="A478" s="68" t="s">
        <v>201</v>
      </c>
      <c r="B478" s="88">
        <f t="shared" si="14"/>
        <v>1</v>
      </c>
      <c r="C478" s="26">
        <v>6036</v>
      </c>
      <c r="D478" s="26" t="s">
        <v>352</v>
      </c>
      <c r="E478" s="89" t="s">
        <v>354</v>
      </c>
      <c r="F478" s="128" t="s">
        <v>204</v>
      </c>
      <c r="G478" s="89">
        <v>3000598</v>
      </c>
      <c r="H478" s="129">
        <v>41717</v>
      </c>
      <c r="I478" s="27">
        <v>41732</v>
      </c>
      <c r="J478" s="28">
        <v>-43.37</v>
      </c>
      <c r="K478" s="130" t="s">
        <v>204</v>
      </c>
      <c r="L478" s="28">
        <f t="shared" si="15"/>
        <v>43.37</v>
      </c>
      <c r="M478" s="123">
        <v>15</v>
      </c>
      <c r="N478" s="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ht="15">
      <c r="A479" s="68" t="s">
        <v>201</v>
      </c>
      <c r="B479" s="88">
        <f t="shared" si="14"/>
        <v>1</v>
      </c>
      <c r="C479" s="26">
        <v>6459</v>
      </c>
      <c r="D479" s="26" t="s">
        <v>355</v>
      </c>
      <c r="E479" s="89" t="s">
        <v>356</v>
      </c>
      <c r="F479" s="128" t="s">
        <v>204</v>
      </c>
      <c r="G479" s="89">
        <v>3000866</v>
      </c>
      <c r="H479" s="129">
        <v>41760</v>
      </c>
      <c r="I479" s="27">
        <v>41774</v>
      </c>
      <c r="J479" s="28">
        <v>-62.38</v>
      </c>
      <c r="K479" s="130" t="s">
        <v>204</v>
      </c>
      <c r="L479" s="28">
        <f t="shared" si="15"/>
        <v>62.38</v>
      </c>
      <c r="M479" s="123">
        <v>14</v>
      </c>
      <c r="N479" s="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ht="15">
      <c r="A480" s="68" t="s">
        <v>201</v>
      </c>
      <c r="B480" s="88">
        <f t="shared" si="14"/>
        <v>1</v>
      </c>
      <c r="C480" s="26">
        <v>6520</v>
      </c>
      <c r="D480" s="26" t="s">
        <v>358</v>
      </c>
      <c r="E480" s="89" t="s">
        <v>359</v>
      </c>
      <c r="F480" s="128" t="s">
        <v>204</v>
      </c>
      <c r="G480" s="89">
        <v>3000998</v>
      </c>
      <c r="H480" s="129">
        <v>41779</v>
      </c>
      <c r="I480" s="27">
        <v>41788</v>
      </c>
      <c r="J480" s="28">
        <v>-385.9</v>
      </c>
      <c r="K480" s="130" t="s">
        <v>204</v>
      </c>
      <c r="L480" s="28">
        <f t="shared" si="15"/>
        <v>385.9</v>
      </c>
      <c r="M480" s="123">
        <v>9</v>
      </c>
      <c r="N480" s="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ht="15">
      <c r="A481" s="68" t="s">
        <v>201</v>
      </c>
      <c r="B481" s="88">
        <f t="shared" si="14"/>
        <v>1</v>
      </c>
      <c r="C481" s="26">
        <v>6535</v>
      </c>
      <c r="D481" s="26" t="s">
        <v>360</v>
      </c>
      <c r="E481" s="89" t="s">
        <v>364</v>
      </c>
      <c r="F481" s="128" t="s">
        <v>204</v>
      </c>
      <c r="G481" s="89">
        <v>3000990</v>
      </c>
      <c r="H481" s="129">
        <v>41779</v>
      </c>
      <c r="I481" s="27">
        <v>41788</v>
      </c>
      <c r="J481" s="28">
        <v>-1420.65</v>
      </c>
      <c r="K481" s="130" t="s">
        <v>204</v>
      </c>
      <c r="L481" s="28">
        <f t="shared" si="15"/>
        <v>1420.65</v>
      </c>
      <c r="M481" s="123">
        <v>9</v>
      </c>
      <c r="N481" s="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ht="15">
      <c r="A482" s="68" t="s">
        <v>201</v>
      </c>
      <c r="B482" s="88">
        <f t="shared" si="14"/>
        <v>1</v>
      </c>
      <c r="C482" s="26">
        <v>6542</v>
      </c>
      <c r="D482" s="26" t="s">
        <v>367</v>
      </c>
      <c r="E482" s="89" t="s">
        <v>368</v>
      </c>
      <c r="F482" s="128" t="s">
        <v>204</v>
      </c>
      <c r="G482" s="89">
        <v>3000690</v>
      </c>
      <c r="H482" s="129">
        <v>41739</v>
      </c>
      <c r="I482" s="27">
        <v>41746</v>
      </c>
      <c r="J482" s="28">
        <v>-1107</v>
      </c>
      <c r="K482" s="130" t="s">
        <v>204</v>
      </c>
      <c r="L482" s="28">
        <f t="shared" si="15"/>
        <v>1107</v>
      </c>
      <c r="M482" s="123">
        <v>7</v>
      </c>
      <c r="N482" s="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ht="15">
      <c r="A483" s="68" t="s">
        <v>201</v>
      </c>
      <c r="B483" s="88">
        <f t="shared" si="14"/>
        <v>1</v>
      </c>
      <c r="C483" s="26">
        <v>6542</v>
      </c>
      <c r="D483" s="26" t="s">
        <v>367</v>
      </c>
      <c r="E483" s="89" t="s">
        <v>369</v>
      </c>
      <c r="F483" s="128" t="s">
        <v>204</v>
      </c>
      <c r="G483" s="89">
        <v>3000942</v>
      </c>
      <c r="H483" s="129">
        <v>41769</v>
      </c>
      <c r="I483" s="27">
        <v>41781</v>
      </c>
      <c r="J483" s="28">
        <v>-1107</v>
      </c>
      <c r="K483" s="130" t="s">
        <v>204</v>
      </c>
      <c r="L483" s="28">
        <f t="shared" si="15"/>
        <v>1107</v>
      </c>
      <c r="M483" s="123">
        <v>12</v>
      </c>
      <c r="N483" s="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ht="15">
      <c r="A484" s="68" t="s">
        <v>201</v>
      </c>
      <c r="B484" s="88">
        <f t="shared" si="14"/>
        <v>1</v>
      </c>
      <c r="C484" s="26">
        <v>6549</v>
      </c>
      <c r="D484" s="26" t="s">
        <v>370</v>
      </c>
      <c r="E484" s="89" t="s">
        <v>373</v>
      </c>
      <c r="F484" s="128" t="s">
        <v>204</v>
      </c>
      <c r="G484" s="89">
        <v>3000751</v>
      </c>
      <c r="H484" s="129">
        <v>41746</v>
      </c>
      <c r="I484" s="27">
        <v>41760</v>
      </c>
      <c r="J484" s="28">
        <v>-426.76</v>
      </c>
      <c r="K484" s="130" t="s">
        <v>204</v>
      </c>
      <c r="L484" s="28">
        <f t="shared" si="15"/>
        <v>426.76</v>
      </c>
      <c r="M484" s="123">
        <v>14</v>
      </c>
      <c r="N484" s="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ht="15">
      <c r="A485" s="68" t="s">
        <v>201</v>
      </c>
      <c r="B485" s="88">
        <f t="shared" si="14"/>
        <v>1</v>
      </c>
      <c r="C485" s="26">
        <v>6549</v>
      </c>
      <c r="D485" s="26" t="s">
        <v>370</v>
      </c>
      <c r="E485" s="89" t="s">
        <v>374</v>
      </c>
      <c r="F485" s="128" t="s">
        <v>204</v>
      </c>
      <c r="G485" s="89">
        <v>3000750</v>
      </c>
      <c r="H485" s="129">
        <v>41746</v>
      </c>
      <c r="I485" s="27">
        <v>41760</v>
      </c>
      <c r="J485" s="28">
        <v>-2716.85</v>
      </c>
      <c r="K485" s="130" t="s">
        <v>204</v>
      </c>
      <c r="L485" s="28">
        <f t="shared" si="15"/>
        <v>2716.85</v>
      </c>
      <c r="M485" s="123">
        <v>14</v>
      </c>
      <c r="N485" s="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ht="15">
      <c r="A486" s="68" t="s">
        <v>201</v>
      </c>
      <c r="B486" s="88">
        <f t="shared" si="14"/>
        <v>1</v>
      </c>
      <c r="C486" s="26">
        <v>6572</v>
      </c>
      <c r="D486" s="26" t="s">
        <v>375</v>
      </c>
      <c r="E486" s="89" t="s">
        <v>376</v>
      </c>
      <c r="F486" s="128" t="s">
        <v>204</v>
      </c>
      <c r="G486" s="89">
        <v>3000577</v>
      </c>
      <c r="H486" s="129">
        <v>41722</v>
      </c>
      <c r="I486" s="27">
        <v>41732</v>
      </c>
      <c r="J486" s="28">
        <v>-129.15</v>
      </c>
      <c r="K486" s="130" t="s">
        <v>204</v>
      </c>
      <c r="L486" s="28">
        <f t="shared" si="15"/>
        <v>129.15</v>
      </c>
      <c r="M486" s="123">
        <v>10</v>
      </c>
      <c r="N486" s="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ht="15">
      <c r="A487" s="68" t="s">
        <v>201</v>
      </c>
      <c r="B487" s="88">
        <f t="shared" si="14"/>
        <v>1</v>
      </c>
      <c r="C487" s="26">
        <v>6572</v>
      </c>
      <c r="D487" s="26" t="s">
        <v>375</v>
      </c>
      <c r="E487" s="89" t="s">
        <v>378</v>
      </c>
      <c r="F487" s="128" t="s">
        <v>204</v>
      </c>
      <c r="G487" s="89">
        <v>3000925</v>
      </c>
      <c r="H487" s="129">
        <v>41767</v>
      </c>
      <c r="I487" s="27">
        <v>41781</v>
      </c>
      <c r="J487" s="28">
        <v>-134.69</v>
      </c>
      <c r="K487" s="130" t="s">
        <v>204</v>
      </c>
      <c r="L487" s="28">
        <f t="shared" si="15"/>
        <v>134.69</v>
      </c>
      <c r="M487" s="123">
        <v>14</v>
      </c>
      <c r="N487" s="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ht="15">
      <c r="A488" s="68" t="s">
        <v>201</v>
      </c>
      <c r="B488" s="88">
        <f t="shared" si="14"/>
        <v>1</v>
      </c>
      <c r="C488" s="26">
        <v>6572</v>
      </c>
      <c r="D488" s="26" t="s">
        <v>375</v>
      </c>
      <c r="E488" s="89" t="s">
        <v>379</v>
      </c>
      <c r="F488" s="128" t="s">
        <v>204</v>
      </c>
      <c r="G488" s="89">
        <v>3000929</v>
      </c>
      <c r="H488" s="129">
        <v>41767</v>
      </c>
      <c r="I488" s="27">
        <v>41781</v>
      </c>
      <c r="J488" s="28">
        <v>-806.57</v>
      </c>
      <c r="K488" s="130" t="s">
        <v>204</v>
      </c>
      <c r="L488" s="28">
        <f t="shared" si="15"/>
        <v>806.57</v>
      </c>
      <c r="M488" s="123">
        <v>14</v>
      </c>
      <c r="N488" s="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ht="15">
      <c r="A489" s="68" t="s">
        <v>201</v>
      </c>
      <c r="B489" s="88">
        <f t="shared" si="14"/>
        <v>1</v>
      </c>
      <c r="C489" s="26">
        <v>6572</v>
      </c>
      <c r="D489" s="26" t="s">
        <v>375</v>
      </c>
      <c r="E489" s="89" t="s">
        <v>380</v>
      </c>
      <c r="F489" s="128" t="s">
        <v>204</v>
      </c>
      <c r="G489" s="89">
        <v>3000926</v>
      </c>
      <c r="H489" s="129">
        <v>41767</v>
      </c>
      <c r="I489" s="27">
        <v>41781</v>
      </c>
      <c r="J489" s="28">
        <v>-49.2</v>
      </c>
      <c r="K489" s="130" t="s">
        <v>204</v>
      </c>
      <c r="L489" s="28">
        <f t="shared" si="15"/>
        <v>49.2</v>
      </c>
      <c r="M489" s="123">
        <v>14</v>
      </c>
      <c r="N489" s="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ht="15">
      <c r="A490" s="68" t="s">
        <v>201</v>
      </c>
      <c r="B490" s="88">
        <f t="shared" si="14"/>
        <v>1</v>
      </c>
      <c r="C490" s="26">
        <v>6572</v>
      </c>
      <c r="D490" s="26" t="s">
        <v>375</v>
      </c>
      <c r="E490" s="89" t="s">
        <v>381</v>
      </c>
      <c r="F490" s="128" t="s">
        <v>204</v>
      </c>
      <c r="G490" s="89">
        <v>3000684</v>
      </c>
      <c r="H490" s="129">
        <v>41743</v>
      </c>
      <c r="I490" s="27">
        <v>41746</v>
      </c>
      <c r="J490" s="28">
        <v>-55.35</v>
      </c>
      <c r="K490" s="130" t="s">
        <v>204</v>
      </c>
      <c r="L490" s="28">
        <f t="shared" si="15"/>
        <v>55.35</v>
      </c>
      <c r="M490" s="123">
        <v>3</v>
      </c>
      <c r="N490" s="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ht="15">
      <c r="A491" s="68" t="s">
        <v>201</v>
      </c>
      <c r="B491" s="88">
        <f t="shared" si="14"/>
        <v>1</v>
      </c>
      <c r="C491" s="26">
        <v>6576</v>
      </c>
      <c r="D491" s="26" t="s">
        <v>382</v>
      </c>
      <c r="E491" s="89" t="s">
        <v>383</v>
      </c>
      <c r="F491" s="128" t="s">
        <v>204</v>
      </c>
      <c r="G491" s="89">
        <v>3000816</v>
      </c>
      <c r="H491" s="129">
        <v>41753</v>
      </c>
      <c r="I491" s="27">
        <v>41767</v>
      </c>
      <c r="J491" s="28">
        <v>-388.17</v>
      </c>
      <c r="K491" s="130" t="s">
        <v>204</v>
      </c>
      <c r="L491" s="28">
        <f t="shared" si="15"/>
        <v>388.17</v>
      </c>
      <c r="M491" s="123">
        <v>14</v>
      </c>
      <c r="N491" s="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ht="15">
      <c r="A492" s="68" t="s">
        <v>201</v>
      </c>
      <c r="B492" s="88">
        <f t="shared" si="14"/>
        <v>1</v>
      </c>
      <c r="C492" s="26">
        <v>6576</v>
      </c>
      <c r="D492" s="26" t="s">
        <v>382</v>
      </c>
      <c r="E492" s="89" t="s">
        <v>384</v>
      </c>
      <c r="F492" s="128" t="s">
        <v>204</v>
      </c>
      <c r="G492" s="89">
        <v>3000812</v>
      </c>
      <c r="H492" s="129">
        <v>41753</v>
      </c>
      <c r="I492" s="27">
        <v>41767</v>
      </c>
      <c r="J492" s="28">
        <v>-772.44</v>
      </c>
      <c r="K492" s="130" t="s">
        <v>204</v>
      </c>
      <c r="L492" s="28">
        <f t="shared" si="15"/>
        <v>772.44</v>
      </c>
      <c r="M492" s="123">
        <v>14</v>
      </c>
      <c r="N492" s="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ht="15">
      <c r="A493" s="68" t="s">
        <v>201</v>
      </c>
      <c r="B493" s="88">
        <f t="shared" si="14"/>
        <v>1</v>
      </c>
      <c r="C493" s="26">
        <v>6576</v>
      </c>
      <c r="D493" s="26" t="s">
        <v>382</v>
      </c>
      <c r="E493" s="89" t="s">
        <v>385</v>
      </c>
      <c r="F493" s="128" t="s">
        <v>204</v>
      </c>
      <c r="G493" s="89">
        <v>3000817</v>
      </c>
      <c r="H493" s="129">
        <v>41753</v>
      </c>
      <c r="I493" s="27">
        <v>41767</v>
      </c>
      <c r="J493" s="28">
        <v>-439.25</v>
      </c>
      <c r="K493" s="130" t="s">
        <v>204</v>
      </c>
      <c r="L493" s="28">
        <f t="shared" si="15"/>
        <v>439.25</v>
      </c>
      <c r="M493" s="123">
        <v>14</v>
      </c>
      <c r="N493" s="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ht="15">
      <c r="A494" s="68" t="s">
        <v>201</v>
      </c>
      <c r="B494" s="88">
        <f t="shared" si="14"/>
        <v>1</v>
      </c>
      <c r="C494" s="26">
        <v>6576</v>
      </c>
      <c r="D494" s="26" t="s">
        <v>382</v>
      </c>
      <c r="E494" s="89" t="s">
        <v>386</v>
      </c>
      <c r="F494" s="128" t="s">
        <v>204</v>
      </c>
      <c r="G494" s="89">
        <v>3000818</v>
      </c>
      <c r="H494" s="129">
        <v>41753</v>
      </c>
      <c r="I494" s="27">
        <v>41767</v>
      </c>
      <c r="J494" s="28">
        <v>-6464.88</v>
      </c>
      <c r="K494" s="130" t="s">
        <v>204</v>
      </c>
      <c r="L494" s="28">
        <f t="shared" si="15"/>
        <v>6464.88</v>
      </c>
      <c r="M494" s="123">
        <v>14</v>
      </c>
      <c r="N494" s="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ht="15">
      <c r="A495" s="68" t="s">
        <v>201</v>
      </c>
      <c r="B495" s="88">
        <f t="shared" si="14"/>
        <v>1</v>
      </c>
      <c r="C495" s="26">
        <v>6576</v>
      </c>
      <c r="D495" s="26" t="s">
        <v>382</v>
      </c>
      <c r="E495" s="89" t="s">
        <v>387</v>
      </c>
      <c r="F495" s="128" t="s">
        <v>204</v>
      </c>
      <c r="G495" s="89">
        <v>3000819</v>
      </c>
      <c r="H495" s="129">
        <v>41753</v>
      </c>
      <c r="I495" s="27">
        <v>41767</v>
      </c>
      <c r="J495" s="28">
        <v>-159.9</v>
      </c>
      <c r="K495" s="130" t="s">
        <v>204</v>
      </c>
      <c r="L495" s="28">
        <f t="shared" si="15"/>
        <v>159.9</v>
      </c>
      <c r="M495" s="123">
        <v>14</v>
      </c>
      <c r="N495" s="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ht="15">
      <c r="A496" s="68" t="s">
        <v>201</v>
      </c>
      <c r="B496" s="88">
        <f t="shared" si="14"/>
        <v>1</v>
      </c>
      <c r="C496" s="26">
        <v>6576</v>
      </c>
      <c r="D496" s="26" t="s">
        <v>382</v>
      </c>
      <c r="E496" s="89" t="s">
        <v>388</v>
      </c>
      <c r="F496" s="128" t="s">
        <v>204</v>
      </c>
      <c r="G496" s="89">
        <v>3001015</v>
      </c>
      <c r="H496" s="129">
        <v>41775</v>
      </c>
      <c r="I496" s="27">
        <v>41788</v>
      </c>
      <c r="J496" s="28">
        <v>-414.51</v>
      </c>
      <c r="K496" s="130" t="s">
        <v>204</v>
      </c>
      <c r="L496" s="28">
        <f t="shared" si="15"/>
        <v>414.51</v>
      </c>
      <c r="M496" s="123">
        <v>13</v>
      </c>
      <c r="N496" s="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ht="15">
      <c r="A497" s="68" t="s">
        <v>201</v>
      </c>
      <c r="B497" s="88">
        <f t="shared" si="14"/>
        <v>1</v>
      </c>
      <c r="C497" s="26">
        <v>6576</v>
      </c>
      <c r="D497" s="26" t="s">
        <v>382</v>
      </c>
      <c r="E497" s="89" t="s">
        <v>389</v>
      </c>
      <c r="F497" s="128" t="s">
        <v>204</v>
      </c>
      <c r="G497" s="89">
        <v>3001016</v>
      </c>
      <c r="H497" s="129">
        <v>41775</v>
      </c>
      <c r="I497" s="27">
        <v>41788</v>
      </c>
      <c r="J497" s="28">
        <v>-702.57</v>
      </c>
      <c r="K497" s="130" t="s">
        <v>204</v>
      </c>
      <c r="L497" s="28">
        <f t="shared" si="15"/>
        <v>702.57</v>
      </c>
      <c r="M497" s="123">
        <v>13</v>
      </c>
      <c r="N497" s="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ht="15">
      <c r="A498" s="68" t="s">
        <v>201</v>
      </c>
      <c r="B498" s="88">
        <f t="shared" si="14"/>
        <v>1</v>
      </c>
      <c r="C498" s="26">
        <v>6576</v>
      </c>
      <c r="D498" s="26" t="s">
        <v>382</v>
      </c>
      <c r="E498" s="89" t="s">
        <v>390</v>
      </c>
      <c r="F498" s="128" t="s">
        <v>204</v>
      </c>
      <c r="G498" s="89">
        <v>3001019</v>
      </c>
      <c r="H498" s="129">
        <v>41775</v>
      </c>
      <c r="I498" s="27">
        <v>41788</v>
      </c>
      <c r="J498" s="28">
        <v>-1007.88</v>
      </c>
      <c r="K498" s="130" t="s">
        <v>204</v>
      </c>
      <c r="L498" s="28">
        <f t="shared" si="15"/>
        <v>1007.88</v>
      </c>
      <c r="M498" s="123">
        <v>13</v>
      </c>
      <c r="N498" s="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ht="15">
      <c r="A499" s="68" t="s">
        <v>201</v>
      </c>
      <c r="B499" s="88">
        <f t="shared" si="14"/>
        <v>1</v>
      </c>
      <c r="C499" s="26">
        <v>6576</v>
      </c>
      <c r="D499" s="26" t="s">
        <v>382</v>
      </c>
      <c r="E499" s="89" t="s">
        <v>391</v>
      </c>
      <c r="F499" s="128" t="s">
        <v>204</v>
      </c>
      <c r="G499" s="89">
        <v>3001020</v>
      </c>
      <c r="H499" s="129">
        <v>41775</v>
      </c>
      <c r="I499" s="27">
        <v>41788</v>
      </c>
      <c r="J499" s="28">
        <v>-251.97</v>
      </c>
      <c r="K499" s="130" t="s">
        <v>204</v>
      </c>
      <c r="L499" s="28">
        <f t="shared" si="15"/>
        <v>251.97</v>
      </c>
      <c r="M499" s="123">
        <v>13</v>
      </c>
      <c r="N499" s="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ht="15">
      <c r="A500" s="68" t="s">
        <v>201</v>
      </c>
      <c r="B500" s="88">
        <f t="shared" si="14"/>
        <v>1</v>
      </c>
      <c r="C500" s="26">
        <v>6621</v>
      </c>
      <c r="D500" s="26" t="s">
        <v>392</v>
      </c>
      <c r="E500" s="89" t="s">
        <v>407</v>
      </c>
      <c r="F500" s="128" t="s">
        <v>204</v>
      </c>
      <c r="G500" s="89">
        <v>3000976</v>
      </c>
      <c r="H500" s="129">
        <v>41778</v>
      </c>
      <c r="I500" s="27">
        <v>41788</v>
      </c>
      <c r="J500" s="28">
        <v>-98.4</v>
      </c>
      <c r="K500" s="130" t="s">
        <v>204</v>
      </c>
      <c r="L500" s="28">
        <f t="shared" si="15"/>
        <v>98.4</v>
      </c>
      <c r="M500" s="123">
        <v>10</v>
      </c>
      <c r="N500" s="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ht="15">
      <c r="A501" s="68" t="s">
        <v>201</v>
      </c>
      <c r="B501" s="88">
        <f t="shared" si="14"/>
        <v>1</v>
      </c>
      <c r="C501" s="26">
        <v>6621</v>
      </c>
      <c r="D501" s="26" t="s">
        <v>392</v>
      </c>
      <c r="E501" s="89" t="s">
        <v>408</v>
      </c>
      <c r="F501" s="128" t="s">
        <v>204</v>
      </c>
      <c r="G501" s="89">
        <v>3000978</v>
      </c>
      <c r="H501" s="129">
        <v>41778</v>
      </c>
      <c r="I501" s="27">
        <v>41788</v>
      </c>
      <c r="J501" s="28">
        <v>-190</v>
      </c>
      <c r="K501" s="130" t="s">
        <v>204</v>
      </c>
      <c r="L501" s="28">
        <f t="shared" si="15"/>
        <v>190</v>
      </c>
      <c r="M501" s="123">
        <v>10</v>
      </c>
      <c r="N501" s="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ht="15">
      <c r="A502" s="68" t="s">
        <v>201</v>
      </c>
      <c r="B502" s="88">
        <f t="shared" si="14"/>
        <v>1</v>
      </c>
      <c r="C502" s="26">
        <v>6621</v>
      </c>
      <c r="D502" s="26" t="s">
        <v>392</v>
      </c>
      <c r="E502" s="89" t="s">
        <v>409</v>
      </c>
      <c r="F502" s="128" t="s">
        <v>204</v>
      </c>
      <c r="G502" s="89">
        <v>3000975</v>
      </c>
      <c r="H502" s="129">
        <v>41778</v>
      </c>
      <c r="I502" s="27">
        <v>41788</v>
      </c>
      <c r="J502" s="28">
        <v>-811.8</v>
      </c>
      <c r="K502" s="130" t="s">
        <v>204</v>
      </c>
      <c r="L502" s="28">
        <f t="shared" si="15"/>
        <v>811.8</v>
      </c>
      <c r="M502" s="123">
        <v>10</v>
      </c>
      <c r="N502" s="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ht="15">
      <c r="A503" s="68" t="s">
        <v>201</v>
      </c>
      <c r="B503" s="88">
        <f t="shared" si="14"/>
        <v>1</v>
      </c>
      <c r="C503" s="26">
        <v>6621</v>
      </c>
      <c r="D503" s="26" t="s">
        <v>392</v>
      </c>
      <c r="E503" s="89" t="s">
        <v>410</v>
      </c>
      <c r="F503" s="128" t="s">
        <v>204</v>
      </c>
      <c r="G503" s="89">
        <v>3000974</v>
      </c>
      <c r="H503" s="129">
        <v>41778</v>
      </c>
      <c r="I503" s="27">
        <v>41788</v>
      </c>
      <c r="J503" s="28">
        <v>-822.62</v>
      </c>
      <c r="K503" s="130" t="s">
        <v>204</v>
      </c>
      <c r="L503" s="28">
        <f t="shared" si="15"/>
        <v>822.62</v>
      </c>
      <c r="M503" s="123">
        <v>10</v>
      </c>
      <c r="N503" s="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ht="15">
      <c r="A504" s="68" t="s">
        <v>201</v>
      </c>
      <c r="B504" s="88">
        <f t="shared" si="14"/>
        <v>1</v>
      </c>
      <c r="C504" s="26">
        <v>6621</v>
      </c>
      <c r="D504" s="26" t="s">
        <v>392</v>
      </c>
      <c r="E504" s="89" t="s">
        <v>411</v>
      </c>
      <c r="F504" s="128" t="s">
        <v>204</v>
      </c>
      <c r="G504" s="89">
        <v>3000973</v>
      </c>
      <c r="H504" s="129">
        <v>41778</v>
      </c>
      <c r="I504" s="27">
        <v>41788</v>
      </c>
      <c r="J504" s="28">
        <v>-1705.52</v>
      </c>
      <c r="K504" s="130" t="s">
        <v>204</v>
      </c>
      <c r="L504" s="28">
        <f t="shared" si="15"/>
        <v>1705.52</v>
      </c>
      <c r="M504" s="123">
        <v>10</v>
      </c>
      <c r="N504" s="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ht="15">
      <c r="A505" s="68" t="s">
        <v>201</v>
      </c>
      <c r="B505" s="88">
        <f t="shared" si="14"/>
        <v>1</v>
      </c>
      <c r="C505" s="26">
        <v>6621</v>
      </c>
      <c r="D505" s="26" t="s">
        <v>392</v>
      </c>
      <c r="E505" s="89" t="s">
        <v>412</v>
      </c>
      <c r="F505" s="128" t="s">
        <v>204</v>
      </c>
      <c r="G505" s="89">
        <v>3000979</v>
      </c>
      <c r="H505" s="129">
        <v>41778</v>
      </c>
      <c r="I505" s="27">
        <v>41788</v>
      </c>
      <c r="J505" s="28">
        <v>-17</v>
      </c>
      <c r="K505" s="130" t="s">
        <v>204</v>
      </c>
      <c r="L505" s="28">
        <f t="shared" si="15"/>
        <v>17</v>
      </c>
      <c r="M505" s="123">
        <v>10</v>
      </c>
      <c r="N505" s="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ht="15">
      <c r="A506" s="68" t="s">
        <v>201</v>
      </c>
      <c r="B506" s="88">
        <f t="shared" si="14"/>
        <v>1</v>
      </c>
      <c r="C506" s="26">
        <v>6621</v>
      </c>
      <c r="D506" s="26" t="s">
        <v>392</v>
      </c>
      <c r="E506" s="89" t="s">
        <v>413</v>
      </c>
      <c r="F506" s="128" t="s">
        <v>204</v>
      </c>
      <c r="G506" s="89">
        <v>3000977</v>
      </c>
      <c r="H506" s="129">
        <v>41778</v>
      </c>
      <c r="I506" s="27">
        <v>41788</v>
      </c>
      <c r="J506" s="28">
        <v>-147.6</v>
      </c>
      <c r="K506" s="130" t="s">
        <v>204</v>
      </c>
      <c r="L506" s="28">
        <f t="shared" si="15"/>
        <v>147.6</v>
      </c>
      <c r="M506" s="123">
        <v>10</v>
      </c>
      <c r="N506" s="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ht="15">
      <c r="A507" s="68" t="s">
        <v>201</v>
      </c>
      <c r="B507" s="88">
        <f t="shared" si="14"/>
        <v>1</v>
      </c>
      <c r="C507" s="26">
        <v>6621</v>
      </c>
      <c r="D507" s="26" t="s">
        <v>392</v>
      </c>
      <c r="E507" s="89" t="s">
        <v>414</v>
      </c>
      <c r="F507" s="128" t="s">
        <v>204</v>
      </c>
      <c r="G507" s="89">
        <v>3000981</v>
      </c>
      <c r="H507" s="129">
        <v>41778</v>
      </c>
      <c r="I507" s="27">
        <v>41788</v>
      </c>
      <c r="J507" s="28">
        <v>-30</v>
      </c>
      <c r="K507" s="130" t="s">
        <v>204</v>
      </c>
      <c r="L507" s="28">
        <f t="shared" si="15"/>
        <v>30</v>
      </c>
      <c r="M507" s="123">
        <v>10</v>
      </c>
      <c r="N507" s="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ht="15">
      <c r="A508" s="68" t="s">
        <v>201</v>
      </c>
      <c r="B508" s="88">
        <f t="shared" si="14"/>
        <v>1</v>
      </c>
      <c r="C508" s="26">
        <v>6621</v>
      </c>
      <c r="D508" s="26" t="s">
        <v>392</v>
      </c>
      <c r="E508" s="89" t="s">
        <v>415</v>
      </c>
      <c r="F508" s="128" t="s">
        <v>204</v>
      </c>
      <c r="G508" s="89">
        <v>3000980</v>
      </c>
      <c r="H508" s="129">
        <v>41778</v>
      </c>
      <c r="I508" s="27">
        <v>41788</v>
      </c>
      <c r="J508" s="28">
        <v>-15.04</v>
      </c>
      <c r="K508" s="130" t="s">
        <v>204</v>
      </c>
      <c r="L508" s="28">
        <f t="shared" si="15"/>
        <v>15.04</v>
      </c>
      <c r="M508" s="123">
        <v>10</v>
      </c>
      <c r="N508" s="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ht="15">
      <c r="A509" s="68" t="s">
        <v>201</v>
      </c>
      <c r="B509" s="88">
        <f t="shared" si="14"/>
        <v>1</v>
      </c>
      <c r="C509" s="26">
        <v>7642</v>
      </c>
      <c r="D509" s="26" t="s">
        <v>416</v>
      </c>
      <c r="E509" s="89" t="s">
        <v>417</v>
      </c>
      <c r="F509" s="128" t="s">
        <v>204</v>
      </c>
      <c r="G509" s="89">
        <v>3000622</v>
      </c>
      <c r="H509" s="129">
        <v>41730</v>
      </c>
      <c r="I509" s="27">
        <v>41739</v>
      </c>
      <c r="J509" s="28">
        <v>-640</v>
      </c>
      <c r="K509" s="130" t="s">
        <v>204</v>
      </c>
      <c r="L509" s="28">
        <f t="shared" si="15"/>
        <v>640</v>
      </c>
      <c r="M509" s="123">
        <v>9</v>
      </c>
      <c r="N509" s="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ht="15">
      <c r="A510" s="68" t="s">
        <v>201</v>
      </c>
      <c r="B510" s="88">
        <f t="shared" si="14"/>
        <v>1</v>
      </c>
      <c r="C510" s="26">
        <v>7642</v>
      </c>
      <c r="D510" s="26" t="s">
        <v>416</v>
      </c>
      <c r="E510" s="89" t="s">
        <v>418</v>
      </c>
      <c r="F510" s="128" t="s">
        <v>204</v>
      </c>
      <c r="G510" s="89">
        <v>3000683</v>
      </c>
      <c r="H510" s="129">
        <v>41733</v>
      </c>
      <c r="I510" s="27">
        <v>41746</v>
      </c>
      <c r="J510" s="28">
        <v>-5125</v>
      </c>
      <c r="K510" s="130" t="s">
        <v>204</v>
      </c>
      <c r="L510" s="28">
        <f t="shared" si="15"/>
        <v>5125</v>
      </c>
      <c r="M510" s="123">
        <v>13</v>
      </c>
      <c r="N510" s="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ht="15">
      <c r="A511" s="68" t="s">
        <v>201</v>
      </c>
      <c r="B511" s="88">
        <f t="shared" si="14"/>
        <v>1</v>
      </c>
      <c r="C511" s="26">
        <v>7746</v>
      </c>
      <c r="D511" s="26" t="s">
        <v>419</v>
      </c>
      <c r="E511" s="89" t="s">
        <v>420</v>
      </c>
      <c r="F511" s="128" t="s">
        <v>204</v>
      </c>
      <c r="G511" s="89">
        <v>3000593</v>
      </c>
      <c r="H511" s="129">
        <v>41725</v>
      </c>
      <c r="I511" s="27">
        <v>41732</v>
      </c>
      <c r="J511" s="28">
        <v>-201.89</v>
      </c>
      <c r="K511" s="130" t="s">
        <v>204</v>
      </c>
      <c r="L511" s="28">
        <f t="shared" si="15"/>
        <v>201.89</v>
      </c>
      <c r="M511" s="123">
        <v>7</v>
      </c>
      <c r="N511" s="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ht="15">
      <c r="A512" s="68" t="s">
        <v>201</v>
      </c>
      <c r="B512" s="88">
        <f t="shared" si="14"/>
        <v>1</v>
      </c>
      <c r="C512" s="26">
        <v>7746</v>
      </c>
      <c r="D512" s="26" t="s">
        <v>419</v>
      </c>
      <c r="E512" s="89" t="s">
        <v>421</v>
      </c>
      <c r="F512" s="128" t="s">
        <v>204</v>
      </c>
      <c r="G512" s="89">
        <v>3000589</v>
      </c>
      <c r="H512" s="129">
        <v>41725</v>
      </c>
      <c r="I512" s="27">
        <v>41732</v>
      </c>
      <c r="J512" s="28">
        <v>-252.25</v>
      </c>
      <c r="K512" s="130" t="s">
        <v>204</v>
      </c>
      <c r="L512" s="28">
        <f t="shared" si="15"/>
        <v>252.25</v>
      </c>
      <c r="M512" s="123">
        <v>7</v>
      </c>
      <c r="N512" s="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ht="15">
      <c r="A513" s="68" t="s">
        <v>201</v>
      </c>
      <c r="B513" s="88">
        <f t="shared" si="14"/>
        <v>1</v>
      </c>
      <c r="C513" s="26">
        <v>7746</v>
      </c>
      <c r="D513" s="26" t="s">
        <v>419</v>
      </c>
      <c r="E513" s="89" t="s">
        <v>422</v>
      </c>
      <c r="F513" s="128" t="s">
        <v>204</v>
      </c>
      <c r="G513" s="89">
        <v>3000588</v>
      </c>
      <c r="H513" s="129">
        <v>41725</v>
      </c>
      <c r="I513" s="27">
        <v>41732</v>
      </c>
      <c r="J513" s="28">
        <v>-583.11</v>
      </c>
      <c r="K513" s="130" t="s">
        <v>204</v>
      </c>
      <c r="L513" s="28">
        <f t="shared" si="15"/>
        <v>583.11</v>
      </c>
      <c r="M513" s="123">
        <v>7</v>
      </c>
      <c r="N513" s="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ht="15">
      <c r="A514" s="68" t="s">
        <v>201</v>
      </c>
      <c r="B514" s="88">
        <f t="shared" si="14"/>
        <v>1</v>
      </c>
      <c r="C514" s="26">
        <v>7746</v>
      </c>
      <c r="D514" s="26" t="s">
        <v>419</v>
      </c>
      <c r="E514" s="89" t="s">
        <v>423</v>
      </c>
      <c r="F514" s="128" t="s">
        <v>204</v>
      </c>
      <c r="G514" s="89">
        <v>3000594</v>
      </c>
      <c r="H514" s="129">
        <v>41725</v>
      </c>
      <c r="I514" s="27">
        <v>41732</v>
      </c>
      <c r="J514" s="28">
        <v>-21978.02</v>
      </c>
      <c r="K514" s="130" t="s">
        <v>204</v>
      </c>
      <c r="L514" s="28">
        <f t="shared" si="15"/>
        <v>21978.02</v>
      </c>
      <c r="M514" s="123">
        <v>7</v>
      </c>
      <c r="N514" s="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ht="15">
      <c r="A515" s="68" t="s">
        <v>201</v>
      </c>
      <c r="B515" s="88">
        <f t="shared" si="14"/>
        <v>1</v>
      </c>
      <c r="C515" s="26">
        <v>7746</v>
      </c>
      <c r="D515" s="26" t="s">
        <v>419</v>
      </c>
      <c r="E515" s="89" t="s">
        <v>424</v>
      </c>
      <c r="F515" s="128" t="s">
        <v>204</v>
      </c>
      <c r="G515" s="89">
        <v>3000590</v>
      </c>
      <c r="H515" s="129">
        <v>41725</v>
      </c>
      <c r="I515" s="27">
        <v>41732</v>
      </c>
      <c r="J515" s="28">
        <v>-15254.4</v>
      </c>
      <c r="K515" s="130" t="s">
        <v>204</v>
      </c>
      <c r="L515" s="28">
        <f t="shared" si="15"/>
        <v>15254.4</v>
      </c>
      <c r="M515" s="123">
        <v>7</v>
      </c>
      <c r="N515" s="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ht="15">
      <c r="A516" s="68" t="s">
        <v>201</v>
      </c>
      <c r="B516" s="88">
        <f t="shared" si="14"/>
        <v>1</v>
      </c>
      <c r="C516" s="26">
        <v>7746</v>
      </c>
      <c r="D516" s="26" t="s">
        <v>419</v>
      </c>
      <c r="E516" s="89" t="s">
        <v>425</v>
      </c>
      <c r="F516" s="128" t="s">
        <v>204</v>
      </c>
      <c r="G516" s="89">
        <v>3000591</v>
      </c>
      <c r="H516" s="129">
        <v>41725</v>
      </c>
      <c r="I516" s="27">
        <v>41732</v>
      </c>
      <c r="J516" s="28">
        <v>-64.22</v>
      </c>
      <c r="K516" s="130" t="s">
        <v>204</v>
      </c>
      <c r="L516" s="28">
        <f t="shared" si="15"/>
        <v>64.22</v>
      </c>
      <c r="M516" s="123">
        <v>7</v>
      </c>
      <c r="N516" s="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ht="15">
      <c r="A517" s="68" t="s">
        <v>201</v>
      </c>
      <c r="B517" s="88">
        <f t="shared" si="14"/>
        <v>1</v>
      </c>
      <c r="C517" s="26">
        <v>7746</v>
      </c>
      <c r="D517" s="26" t="s">
        <v>419</v>
      </c>
      <c r="E517" s="89" t="s">
        <v>426</v>
      </c>
      <c r="F517" s="128" t="s">
        <v>204</v>
      </c>
      <c r="G517" s="89">
        <v>3000592</v>
      </c>
      <c r="H517" s="129">
        <v>41725</v>
      </c>
      <c r="I517" s="27">
        <v>41732</v>
      </c>
      <c r="J517" s="28">
        <v>-666.18</v>
      </c>
      <c r="K517" s="130" t="s">
        <v>204</v>
      </c>
      <c r="L517" s="28">
        <f t="shared" si="15"/>
        <v>666.18</v>
      </c>
      <c r="M517" s="123">
        <v>7</v>
      </c>
      <c r="N517" s="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ht="15">
      <c r="A518" s="68" t="s">
        <v>201</v>
      </c>
      <c r="B518" s="88">
        <f t="shared" si="14"/>
        <v>1</v>
      </c>
      <c r="C518" s="26">
        <v>7746</v>
      </c>
      <c r="D518" s="26" t="s">
        <v>419</v>
      </c>
      <c r="E518" s="89" t="s">
        <v>427</v>
      </c>
      <c r="F518" s="128" t="s">
        <v>204</v>
      </c>
      <c r="G518" s="89">
        <v>3000586</v>
      </c>
      <c r="H518" s="129">
        <v>41725</v>
      </c>
      <c r="I518" s="27">
        <v>41732</v>
      </c>
      <c r="J518" s="28">
        <v>-61095.2</v>
      </c>
      <c r="K518" s="130" t="s">
        <v>204</v>
      </c>
      <c r="L518" s="28">
        <f t="shared" si="15"/>
        <v>61095.2</v>
      </c>
      <c r="M518" s="123">
        <v>7</v>
      </c>
      <c r="N518" s="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ht="15">
      <c r="A519" s="68" t="s">
        <v>201</v>
      </c>
      <c r="B519" s="88">
        <f t="shared" si="14"/>
        <v>1</v>
      </c>
      <c r="C519" s="26">
        <v>7885</v>
      </c>
      <c r="D519" s="26" t="s">
        <v>428</v>
      </c>
      <c r="E519" s="89" t="s">
        <v>429</v>
      </c>
      <c r="F519" s="128" t="s">
        <v>204</v>
      </c>
      <c r="G519" s="89">
        <v>3000919</v>
      </c>
      <c r="H519" s="129">
        <v>41767</v>
      </c>
      <c r="I519" s="27">
        <v>41781</v>
      </c>
      <c r="J519" s="28">
        <v>-352.7</v>
      </c>
      <c r="K519" s="130" t="s">
        <v>204</v>
      </c>
      <c r="L519" s="28">
        <f t="shared" si="15"/>
        <v>352.7</v>
      </c>
      <c r="M519" s="123">
        <v>14</v>
      </c>
      <c r="N519" s="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ht="15">
      <c r="A520" s="68" t="s">
        <v>201</v>
      </c>
      <c r="B520" s="88">
        <f t="shared" si="14"/>
        <v>1</v>
      </c>
      <c r="C520" s="26">
        <v>7901</v>
      </c>
      <c r="D520" s="26" t="s">
        <v>430</v>
      </c>
      <c r="E520" s="89" t="s">
        <v>432</v>
      </c>
      <c r="F520" s="128" t="s">
        <v>204</v>
      </c>
      <c r="G520" s="89">
        <v>3000806</v>
      </c>
      <c r="H520" s="129">
        <v>41752</v>
      </c>
      <c r="I520" s="27">
        <v>41760</v>
      </c>
      <c r="J520" s="28">
        <v>-299.58</v>
      </c>
      <c r="K520" s="130" t="s">
        <v>204</v>
      </c>
      <c r="L520" s="28">
        <f t="shared" si="15"/>
        <v>299.58</v>
      </c>
      <c r="M520" s="123">
        <v>8</v>
      </c>
      <c r="N520" s="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ht="15">
      <c r="A521" s="68" t="s">
        <v>201</v>
      </c>
      <c r="B521" s="88">
        <f t="shared" si="14"/>
        <v>1</v>
      </c>
      <c r="C521" s="26">
        <v>7901</v>
      </c>
      <c r="D521" s="26" t="s">
        <v>430</v>
      </c>
      <c r="E521" s="89" t="s">
        <v>433</v>
      </c>
      <c r="F521" s="128" t="s">
        <v>434</v>
      </c>
      <c r="G521" s="89">
        <v>3000616</v>
      </c>
      <c r="H521" s="129">
        <v>41732</v>
      </c>
      <c r="I521" s="27">
        <v>41739</v>
      </c>
      <c r="J521" s="28">
        <v>-3805.96</v>
      </c>
      <c r="K521" s="130" t="s">
        <v>204</v>
      </c>
      <c r="L521" s="28">
        <f t="shared" si="15"/>
        <v>3805.96</v>
      </c>
      <c r="M521" s="123">
        <v>7</v>
      </c>
      <c r="N521" s="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ht="15">
      <c r="A522" s="68" t="s">
        <v>201</v>
      </c>
      <c r="B522" s="88">
        <f t="shared" si="14"/>
        <v>1</v>
      </c>
      <c r="C522" s="26">
        <v>7901</v>
      </c>
      <c r="D522" s="26" t="s">
        <v>430</v>
      </c>
      <c r="E522" s="89" t="s">
        <v>435</v>
      </c>
      <c r="F522" s="128" t="s">
        <v>204</v>
      </c>
      <c r="G522" s="89">
        <v>3000680</v>
      </c>
      <c r="H522" s="129">
        <v>41732</v>
      </c>
      <c r="I522" s="27">
        <v>41746</v>
      </c>
      <c r="J522" s="28">
        <v>-2807.62</v>
      </c>
      <c r="K522" s="130" t="s">
        <v>204</v>
      </c>
      <c r="L522" s="28">
        <f t="shared" si="15"/>
        <v>2807.62</v>
      </c>
      <c r="M522" s="123">
        <v>14</v>
      </c>
      <c r="N522" s="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ht="15">
      <c r="A523" s="68" t="s">
        <v>201</v>
      </c>
      <c r="B523" s="88">
        <f t="shared" si="14"/>
        <v>1</v>
      </c>
      <c r="C523" s="26">
        <v>7901</v>
      </c>
      <c r="D523" s="26" t="s">
        <v>430</v>
      </c>
      <c r="E523" s="89" t="s">
        <v>436</v>
      </c>
      <c r="F523" s="128" t="s">
        <v>204</v>
      </c>
      <c r="G523" s="89">
        <v>3000802</v>
      </c>
      <c r="H523" s="129">
        <v>41746</v>
      </c>
      <c r="I523" s="27">
        <v>41760</v>
      </c>
      <c r="J523" s="28">
        <v>-2101.62</v>
      </c>
      <c r="K523" s="130" t="s">
        <v>204</v>
      </c>
      <c r="L523" s="28">
        <f t="shared" si="15"/>
        <v>2101.62</v>
      </c>
      <c r="M523" s="123">
        <v>14</v>
      </c>
      <c r="N523" s="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ht="15">
      <c r="A524" s="68" t="s">
        <v>201</v>
      </c>
      <c r="B524" s="88">
        <f aca="true" t="shared" si="16" ref="B524:B587">IF(C524&gt;0,1,0)</f>
        <v>1</v>
      </c>
      <c r="C524" s="26">
        <v>7901</v>
      </c>
      <c r="D524" s="26" t="s">
        <v>430</v>
      </c>
      <c r="E524" s="89" t="s">
        <v>440</v>
      </c>
      <c r="F524" s="128" t="s">
        <v>204</v>
      </c>
      <c r="G524" s="89">
        <v>3000940</v>
      </c>
      <c r="H524" s="129">
        <v>41780</v>
      </c>
      <c r="I524" s="27">
        <v>41781</v>
      </c>
      <c r="J524" s="28">
        <v>-5665.54</v>
      </c>
      <c r="K524" s="130" t="s">
        <v>204</v>
      </c>
      <c r="L524" s="28">
        <f t="shared" si="15"/>
        <v>5665.54</v>
      </c>
      <c r="M524" s="123">
        <v>1</v>
      </c>
      <c r="N524" s="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ht="15">
      <c r="A525" s="68" t="s">
        <v>201</v>
      </c>
      <c r="B525" s="88">
        <f t="shared" si="16"/>
        <v>1</v>
      </c>
      <c r="C525" s="26">
        <v>7901</v>
      </c>
      <c r="D525" s="26" t="s">
        <v>430</v>
      </c>
      <c r="E525" s="89" t="s">
        <v>441</v>
      </c>
      <c r="F525" s="128" t="s">
        <v>204</v>
      </c>
      <c r="G525" s="89">
        <v>3000943</v>
      </c>
      <c r="H525" s="129">
        <v>41767</v>
      </c>
      <c r="I525" s="27">
        <v>41781</v>
      </c>
      <c r="J525" s="28">
        <v>-1671.75</v>
      </c>
      <c r="K525" s="130" t="s">
        <v>204</v>
      </c>
      <c r="L525" s="28">
        <f aca="true" t="shared" si="17" ref="L525:L588">J525*-1</f>
        <v>1671.75</v>
      </c>
      <c r="M525" s="123">
        <v>14</v>
      </c>
      <c r="N525" s="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ht="15">
      <c r="A526" s="68" t="s">
        <v>201</v>
      </c>
      <c r="B526" s="88">
        <f t="shared" si="16"/>
        <v>1</v>
      </c>
      <c r="C526" s="26">
        <v>7901</v>
      </c>
      <c r="D526" s="26" t="s">
        <v>430</v>
      </c>
      <c r="E526" s="89" t="s">
        <v>442</v>
      </c>
      <c r="F526" s="128" t="s">
        <v>204</v>
      </c>
      <c r="G526" s="89">
        <v>3000944</v>
      </c>
      <c r="H526" s="129">
        <v>41767</v>
      </c>
      <c r="I526" s="27">
        <v>41781</v>
      </c>
      <c r="J526" s="28">
        <v>-12191.5</v>
      </c>
      <c r="K526" s="130" t="s">
        <v>204</v>
      </c>
      <c r="L526" s="28">
        <f t="shared" si="17"/>
        <v>12191.5</v>
      </c>
      <c r="M526" s="123">
        <v>14</v>
      </c>
      <c r="N526" s="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ht="15">
      <c r="A527" s="68" t="s">
        <v>201</v>
      </c>
      <c r="B527" s="88">
        <f t="shared" si="16"/>
        <v>1</v>
      </c>
      <c r="C527" s="26">
        <v>7901</v>
      </c>
      <c r="D527" s="26" t="s">
        <v>430</v>
      </c>
      <c r="E527" s="89" t="s">
        <v>443</v>
      </c>
      <c r="F527" s="128" t="s">
        <v>204</v>
      </c>
      <c r="G527" s="89">
        <v>3000938</v>
      </c>
      <c r="H527" s="129">
        <v>41767</v>
      </c>
      <c r="I527" s="27">
        <v>41781</v>
      </c>
      <c r="J527" s="28">
        <v>-5575.03</v>
      </c>
      <c r="K527" s="130" t="s">
        <v>204</v>
      </c>
      <c r="L527" s="28">
        <f t="shared" si="17"/>
        <v>5575.03</v>
      </c>
      <c r="M527" s="123">
        <v>14</v>
      </c>
      <c r="N527" s="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ht="15">
      <c r="A528" s="68" t="s">
        <v>201</v>
      </c>
      <c r="B528" s="88">
        <f t="shared" si="16"/>
        <v>1</v>
      </c>
      <c r="C528" s="26">
        <v>7901</v>
      </c>
      <c r="D528" s="26" t="s">
        <v>430</v>
      </c>
      <c r="E528" s="89" t="s">
        <v>444</v>
      </c>
      <c r="F528" s="128" t="s">
        <v>204</v>
      </c>
      <c r="G528" s="89">
        <v>3000904</v>
      </c>
      <c r="H528" s="129">
        <v>41769</v>
      </c>
      <c r="I528" s="27">
        <v>41781</v>
      </c>
      <c r="J528" s="28">
        <v>-2993.38</v>
      </c>
      <c r="K528" s="130" t="s">
        <v>204</v>
      </c>
      <c r="L528" s="28">
        <f t="shared" si="17"/>
        <v>2993.38</v>
      </c>
      <c r="M528" s="123">
        <v>12</v>
      </c>
      <c r="N528" s="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ht="15">
      <c r="A529" s="68" t="s">
        <v>201</v>
      </c>
      <c r="B529" s="88">
        <f t="shared" si="16"/>
        <v>1</v>
      </c>
      <c r="C529" s="26">
        <v>7901</v>
      </c>
      <c r="D529" s="26" t="s">
        <v>430</v>
      </c>
      <c r="E529" s="89" t="s">
        <v>445</v>
      </c>
      <c r="F529" s="128" t="s">
        <v>204</v>
      </c>
      <c r="G529" s="89">
        <v>3001024</v>
      </c>
      <c r="H529" s="129">
        <v>41788</v>
      </c>
      <c r="I529" s="27">
        <v>41788</v>
      </c>
      <c r="J529" s="28">
        <v>-136846.49</v>
      </c>
      <c r="K529" s="130" t="s">
        <v>204</v>
      </c>
      <c r="L529" s="28">
        <f t="shared" si="17"/>
        <v>136846.49</v>
      </c>
      <c r="M529" s="123">
        <v>0</v>
      </c>
      <c r="N529" s="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ht="15">
      <c r="A530" s="68" t="s">
        <v>201</v>
      </c>
      <c r="B530" s="88">
        <f t="shared" si="16"/>
        <v>1</v>
      </c>
      <c r="C530" s="26">
        <v>8088</v>
      </c>
      <c r="D530" s="26" t="s">
        <v>446</v>
      </c>
      <c r="E530" s="89" t="s">
        <v>447</v>
      </c>
      <c r="F530" s="128" t="s">
        <v>204</v>
      </c>
      <c r="G530" s="89">
        <v>3001022</v>
      </c>
      <c r="H530" s="129">
        <v>41773</v>
      </c>
      <c r="I530" s="27">
        <v>41788</v>
      </c>
      <c r="J530" s="28">
        <v>-3108.02</v>
      </c>
      <c r="K530" s="130" t="s">
        <v>204</v>
      </c>
      <c r="L530" s="28">
        <f t="shared" si="17"/>
        <v>3108.02</v>
      </c>
      <c r="M530" s="123">
        <v>15</v>
      </c>
      <c r="N530" s="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ht="15">
      <c r="A531" s="68" t="s">
        <v>201</v>
      </c>
      <c r="B531" s="88">
        <f t="shared" si="16"/>
        <v>1</v>
      </c>
      <c r="C531" s="26">
        <v>8303</v>
      </c>
      <c r="D531" s="26" t="s">
        <v>448</v>
      </c>
      <c r="E531" s="89" t="s">
        <v>449</v>
      </c>
      <c r="F531" s="128" t="s">
        <v>204</v>
      </c>
      <c r="G531" s="89">
        <v>3000874</v>
      </c>
      <c r="H531" s="129">
        <v>41759</v>
      </c>
      <c r="I531" s="27">
        <v>41774</v>
      </c>
      <c r="J531" s="28">
        <v>-1968</v>
      </c>
      <c r="K531" s="130" t="s">
        <v>204</v>
      </c>
      <c r="L531" s="28">
        <f t="shared" si="17"/>
        <v>1968</v>
      </c>
      <c r="M531" s="123">
        <v>15</v>
      </c>
      <c r="N531" s="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ht="15">
      <c r="A532" s="68" t="s">
        <v>201</v>
      </c>
      <c r="B532" s="88">
        <f t="shared" si="16"/>
        <v>1</v>
      </c>
      <c r="C532" s="26">
        <v>8308</v>
      </c>
      <c r="D532" s="26" t="s">
        <v>450</v>
      </c>
      <c r="E532" s="89" t="s">
        <v>451</v>
      </c>
      <c r="F532" s="128" t="s">
        <v>204</v>
      </c>
      <c r="G532" s="89">
        <v>3000584</v>
      </c>
      <c r="H532" s="129">
        <v>41722</v>
      </c>
      <c r="I532" s="27">
        <v>41732</v>
      </c>
      <c r="J532" s="28">
        <v>-91.88</v>
      </c>
      <c r="K532" s="130" t="s">
        <v>204</v>
      </c>
      <c r="L532" s="28">
        <f t="shared" si="17"/>
        <v>91.88</v>
      </c>
      <c r="M532" s="123">
        <v>10</v>
      </c>
      <c r="N532" s="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ht="15">
      <c r="A533" s="68" t="s">
        <v>201</v>
      </c>
      <c r="B533" s="88">
        <f t="shared" si="16"/>
        <v>1</v>
      </c>
      <c r="C533" s="26">
        <v>8308</v>
      </c>
      <c r="D533" s="26" t="s">
        <v>450</v>
      </c>
      <c r="E533" s="89" t="s">
        <v>452</v>
      </c>
      <c r="F533" s="128" t="s">
        <v>204</v>
      </c>
      <c r="G533" s="89">
        <v>3000865</v>
      </c>
      <c r="H533" s="129">
        <v>41759</v>
      </c>
      <c r="I533" s="27">
        <v>41774</v>
      </c>
      <c r="J533" s="28">
        <v>-275.67</v>
      </c>
      <c r="K533" s="130" t="s">
        <v>204</v>
      </c>
      <c r="L533" s="28">
        <f t="shared" si="17"/>
        <v>275.67</v>
      </c>
      <c r="M533" s="123">
        <v>15</v>
      </c>
      <c r="N533" s="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ht="15">
      <c r="A534" s="68" t="s">
        <v>201</v>
      </c>
      <c r="B534" s="88">
        <f t="shared" si="16"/>
        <v>1</v>
      </c>
      <c r="C534" s="26">
        <v>8611</v>
      </c>
      <c r="D534" s="26" t="s">
        <v>453</v>
      </c>
      <c r="E534" s="89" t="s">
        <v>454</v>
      </c>
      <c r="F534" s="128" t="s">
        <v>455</v>
      </c>
      <c r="G534" s="89">
        <v>3000737</v>
      </c>
      <c r="H534" s="129">
        <v>41751</v>
      </c>
      <c r="I534" s="27">
        <v>41753</v>
      </c>
      <c r="J534" s="28">
        <v>-536.03</v>
      </c>
      <c r="K534" s="130" t="s">
        <v>204</v>
      </c>
      <c r="L534" s="28">
        <f t="shared" si="17"/>
        <v>536.03</v>
      </c>
      <c r="M534" s="123">
        <v>2</v>
      </c>
      <c r="N534" s="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ht="15">
      <c r="A535" s="68" t="s">
        <v>201</v>
      </c>
      <c r="B535" s="88">
        <f t="shared" si="16"/>
        <v>1</v>
      </c>
      <c r="C535" s="26">
        <v>8611</v>
      </c>
      <c r="D535" s="26" t="s">
        <v>453</v>
      </c>
      <c r="E535" s="89" t="s">
        <v>456</v>
      </c>
      <c r="F535" s="128" t="s">
        <v>204</v>
      </c>
      <c r="G535" s="89">
        <v>3000638</v>
      </c>
      <c r="H535" s="129">
        <v>41732</v>
      </c>
      <c r="I535" s="27">
        <v>41746</v>
      </c>
      <c r="J535" s="28">
        <v>-2524.14</v>
      </c>
      <c r="K535" s="130" t="s">
        <v>204</v>
      </c>
      <c r="L535" s="28">
        <f t="shared" si="17"/>
        <v>2524.14</v>
      </c>
      <c r="M535" s="123">
        <v>14</v>
      </c>
      <c r="N535" s="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ht="15">
      <c r="A536" s="68" t="s">
        <v>201</v>
      </c>
      <c r="B536" s="88">
        <f t="shared" si="16"/>
        <v>1</v>
      </c>
      <c r="C536" s="26">
        <v>9017</v>
      </c>
      <c r="D536" s="26" t="s">
        <v>459</v>
      </c>
      <c r="E536" s="89" t="s">
        <v>460</v>
      </c>
      <c r="F536" s="128" t="s">
        <v>455</v>
      </c>
      <c r="G536" s="89">
        <v>3000735</v>
      </c>
      <c r="H536" s="129">
        <v>41751</v>
      </c>
      <c r="I536" s="27">
        <v>41753</v>
      </c>
      <c r="J536" s="28">
        <v>-624.35</v>
      </c>
      <c r="K536" s="130" t="s">
        <v>204</v>
      </c>
      <c r="L536" s="28">
        <f t="shared" si="17"/>
        <v>624.35</v>
      </c>
      <c r="M536" s="123">
        <v>2</v>
      </c>
      <c r="N536" s="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ht="15">
      <c r="A537" s="68" t="s">
        <v>201</v>
      </c>
      <c r="B537" s="88">
        <f t="shared" si="16"/>
        <v>1</v>
      </c>
      <c r="C537" s="26">
        <v>9017</v>
      </c>
      <c r="D537" s="26" t="s">
        <v>459</v>
      </c>
      <c r="E537" s="89" t="s">
        <v>461</v>
      </c>
      <c r="F537" s="128" t="s">
        <v>204</v>
      </c>
      <c r="G537" s="89">
        <v>3000758</v>
      </c>
      <c r="H537" s="129">
        <v>41746</v>
      </c>
      <c r="I537" s="27">
        <v>41760</v>
      </c>
      <c r="J537" s="28">
        <v>-274.29</v>
      </c>
      <c r="K537" s="130" t="s">
        <v>204</v>
      </c>
      <c r="L537" s="28">
        <f t="shared" si="17"/>
        <v>274.29</v>
      </c>
      <c r="M537" s="123">
        <v>14</v>
      </c>
      <c r="N537" s="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ht="15">
      <c r="A538" s="68" t="s">
        <v>201</v>
      </c>
      <c r="B538" s="88">
        <f t="shared" si="16"/>
        <v>1</v>
      </c>
      <c r="C538" s="26">
        <v>9017</v>
      </c>
      <c r="D538" s="26" t="s">
        <v>459</v>
      </c>
      <c r="E538" s="89" t="s">
        <v>462</v>
      </c>
      <c r="F538" s="128" t="s">
        <v>204</v>
      </c>
      <c r="G538" s="89">
        <v>3000757</v>
      </c>
      <c r="H538" s="129">
        <v>41746</v>
      </c>
      <c r="I538" s="27">
        <v>41760</v>
      </c>
      <c r="J538" s="28">
        <v>-330.38</v>
      </c>
      <c r="K538" s="130" t="s">
        <v>204</v>
      </c>
      <c r="L538" s="28">
        <f t="shared" si="17"/>
        <v>330.38</v>
      </c>
      <c r="M538" s="123">
        <v>14</v>
      </c>
      <c r="N538" s="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ht="15">
      <c r="A539" s="68" t="s">
        <v>201</v>
      </c>
      <c r="B539" s="88">
        <f t="shared" si="16"/>
        <v>1</v>
      </c>
      <c r="C539" s="26">
        <v>9126</v>
      </c>
      <c r="D539" s="26" t="s">
        <v>463</v>
      </c>
      <c r="E539" s="89" t="s">
        <v>464</v>
      </c>
      <c r="F539" s="128" t="s">
        <v>204</v>
      </c>
      <c r="G539" s="89">
        <v>3000578</v>
      </c>
      <c r="H539" s="129">
        <v>41719</v>
      </c>
      <c r="I539" s="27">
        <v>41732</v>
      </c>
      <c r="J539" s="28">
        <v>-5285.28</v>
      </c>
      <c r="K539" s="130" t="s">
        <v>204</v>
      </c>
      <c r="L539" s="28">
        <f t="shared" si="17"/>
        <v>5285.28</v>
      </c>
      <c r="M539" s="123">
        <v>13</v>
      </c>
      <c r="N539" s="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ht="15">
      <c r="A540" s="68" t="s">
        <v>201</v>
      </c>
      <c r="B540" s="88">
        <f t="shared" si="16"/>
        <v>1</v>
      </c>
      <c r="C540" s="26">
        <v>9126</v>
      </c>
      <c r="D540" s="26" t="s">
        <v>463</v>
      </c>
      <c r="E540" s="89" t="s">
        <v>465</v>
      </c>
      <c r="F540" s="128" t="s">
        <v>466</v>
      </c>
      <c r="G540" s="89">
        <v>3000899</v>
      </c>
      <c r="H540" s="129">
        <v>41774</v>
      </c>
      <c r="I540" s="27">
        <v>41775</v>
      </c>
      <c r="J540" s="28">
        <v>-1</v>
      </c>
      <c r="K540" s="130" t="s">
        <v>204</v>
      </c>
      <c r="L540" s="28">
        <f t="shared" si="17"/>
        <v>1</v>
      </c>
      <c r="M540" s="123">
        <v>1</v>
      </c>
      <c r="N540" s="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ht="15">
      <c r="A541" s="68" t="s">
        <v>201</v>
      </c>
      <c r="B541" s="88">
        <f t="shared" si="16"/>
        <v>1</v>
      </c>
      <c r="C541" s="26">
        <v>9195</v>
      </c>
      <c r="D541" s="26" t="s">
        <v>467</v>
      </c>
      <c r="E541" s="89" t="s">
        <v>470</v>
      </c>
      <c r="F541" s="128" t="s">
        <v>204</v>
      </c>
      <c r="G541" s="89">
        <v>3000875</v>
      </c>
      <c r="H541" s="129">
        <v>41759</v>
      </c>
      <c r="I541" s="27">
        <v>41774</v>
      </c>
      <c r="J541" s="28">
        <v>-780</v>
      </c>
      <c r="K541" s="130" t="s">
        <v>204</v>
      </c>
      <c r="L541" s="28">
        <f t="shared" si="17"/>
        <v>780</v>
      </c>
      <c r="M541" s="123">
        <v>15</v>
      </c>
      <c r="N541" s="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ht="15">
      <c r="A542" s="68" t="s">
        <v>201</v>
      </c>
      <c r="B542" s="88">
        <f t="shared" si="16"/>
        <v>1</v>
      </c>
      <c r="C542" s="26">
        <v>9195</v>
      </c>
      <c r="D542" s="26" t="s">
        <v>467</v>
      </c>
      <c r="E542" s="89" t="s">
        <v>471</v>
      </c>
      <c r="F542" s="128" t="s">
        <v>204</v>
      </c>
      <c r="G542" s="89">
        <v>3001003</v>
      </c>
      <c r="H542" s="129">
        <v>41777</v>
      </c>
      <c r="I542" s="27">
        <v>41788</v>
      </c>
      <c r="J542" s="28">
        <v>-4640</v>
      </c>
      <c r="K542" s="130" t="s">
        <v>204</v>
      </c>
      <c r="L542" s="28">
        <f t="shared" si="17"/>
        <v>4640</v>
      </c>
      <c r="M542" s="123">
        <v>11</v>
      </c>
      <c r="N542" s="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ht="26.25">
      <c r="A543" s="68" t="s">
        <v>201</v>
      </c>
      <c r="B543" s="88">
        <f t="shared" si="16"/>
        <v>1</v>
      </c>
      <c r="C543" s="26">
        <v>9451</v>
      </c>
      <c r="D543" s="26" t="s">
        <v>472</v>
      </c>
      <c r="E543" s="89" t="s">
        <v>474</v>
      </c>
      <c r="F543" s="128" t="s">
        <v>475</v>
      </c>
      <c r="G543" s="89">
        <v>3000739</v>
      </c>
      <c r="H543" s="129">
        <v>41752</v>
      </c>
      <c r="I543" s="27">
        <v>41753</v>
      </c>
      <c r="J543" s="28">
        <v>-112.75</v>
      </c>
      <c r="K543" s="130" t="s">
        <v>204</v>
      </c>
      <c r="L543" s="28">
        <f t="shared" si="17"/>
        <v>112.75</v>
      </c>
      <c r="M543" s="123">
        <v>1</v>
      </c>
      <c r="N543" s="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ht="26.25">
      <c r="A544" s="68" t="s">
        <v>201</v>
      </c>
      <c r="B544" s="88">
        <f t="shared" si="16"/>
        <v>1</v>
      </c>
      <c r="C544" s="26">
        <v>9451</v>
      </c>
      <c r="D544" s="26" t="s">
        <v>472</v>
      </c>
      <c r="E544" s="89" t="s">
        <v>477</v>
      </c>
      <c r="F544" s="128" t="s">
        <v>478</v>
      </c>
      <c r="G544" s="89">
        <v>3000738</v>
      </c>
      <c r="H544" s="129">
        <v>41752</v>
      </c>
      <c r="I544" s="27">
        <v>41753</v>
      </c>
      <c r="J544" s="28">
        <v>-1314</v>
      </c>
      <c r="K544" s="130" t="s">
        <v>204</v>
      </c>
      <c r="L544" s="28">
        <f t="shared" si="17"/>
        <v>1314</v>
      </c>
      <c r="M544" s="123">
        <v>1</v>
      </c>
      <c r="N544" s="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ht="15">
      <c r="A545" s="68" t="s">
        <v>201</v>
      </c>
      <c r="B545" s="88">
        <f t="shared" si="16"/>
        <v>1</v>
      </c>
      <c r="C545" s="26">
        <v>9535</v>
      </c>
      <c r="D545" s="26" t="s">
        <v>479</v>
      </c>
      <c r="E545" s="89" t="s">
        <v>480</v>
      </c>
      <c r="F545" s="128" t="s">
        <v>204</v>
      </c>
      <c r="G545" s="89">
        <v>3000743</v>
      </c>
      <c r="H545" s="129">
        <v>41752</v>
      </c>
      <c r="I545" s="27">
        <v>41760</v>
      </c>
      <c r="J545" s="28">
        <v>-80</v>
      </c>
      <c r="K545" s="130" t="s">
        <v>204</v>
      </c>
      <c r="L545" s="28">
        <f t="shared" si="17"/>
        <v>80</v>
      </c>
      <c r="M545" s="123">
        <v>8</v>
      </c>
      <c r="N545" s="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ht="15">
      <c r="A546" s="68" t="s">
        <v>201</v>
      </c>
      <c r="B546" s="88">
        <f t="shared" si="16"/>
        <v>1</v>
      </c>
      <c r="C546" s="26">
        <v>9535</v>
      </c>
      <c r="D546" s="26" t="s">
        <v>479</v>
      </c>
      <c r="E546" s="89" t="s">
        <v>481</v>
      </c>
      <c r="F546" s="128" t="s">
        <v>204</v>
      </c>
      <c r="G546" s="89">
        <v>3000741</v>
      </c>
      <c r="H546" s="129">
        <v>41752</v>
      </c>
      <c r="I546" s="27">
        <v>41760</v>
      </c>
      <c r="J546" s="28">
        <v>-160</v>
      </c>
      <c r="K546" s="130" t="s">
        <v>204</v>
      </c>
      <c r="L546" s="28">
        <f t="shared" si="17"/>
        <v>160</v>
      </c>
      <c r="M546" s="123">
        <v>8</v>
      </c>
      <c r="N546" s="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ht="15">
      <c r="A547" s="68" t="s">
        <v>201</v>
      </c>
      <c r="B547" s="88">
        <f t="shared" si="16"/>
        <v>1</v>
      </c>
      <c r="C547" s="26">
        <v>9658</v>
      </c>
      <c r="D547" s="26" t="s">
        <v>482</v>
      </c>
      <c r="E547" s="89" t="s">
        <v>483</v>
      </c>
      <c r="F547" s="128" t="s">
        <v>204</v>
      </c>
      <c r="G547" s="89">
        <v>3000760</v>
      </c>
      <c r="H547" s="129">
        <v>41746</v>
      </c>
      <c r="I547" s="27">
        <v>41760</v>
      </c>
      <c r="J547" s="28">
        <v>-229.63</v>
      </c>
      <c r="K547" s="130" t="s">
        <v>204</v>
      </c>
      <c r="L547" s="28">
        <f t="shared" si="17"/>
        <v>229.63</v>
      </c>
      <c r="M547" s="123">
        <v>14</v>
      </c>
      <c r="N547" s="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ht="15">
      <c r="A548" s="68" t="s">
        <v>201</v>
      </c>
      <c r="B548" s="88">
        <f t="shared" si="16"/>
        <v>1</v>
      </c>
      <c r="C548" s="26">
        <v>9658</v>
      </c>
      <c r="D548" s="26" t="s">
        <v>482</v>
      </c>
      <c r="E548" s="89" t="s">
        <v>484</v>
      </c>
      <c r="F548" s="128" t="s">
        <v>204</v>
      </c>
      <c r="G548" s="89">
        <v>3000920</v>
      </c>
      <c r="H548" s="129">
        <v>41768</v>
      </c>
      <c r="I548" s="27">
        <v>41781</v>
      </c>
      <c r="J548" s="28">
        <v>-242.45</v>
      </c>
      <c r="K548" s="130" t="s">
        <v>204</v>
      </c>
      <c r="L548" s="28">
        <f t="shared" si="17"/>
        <v>242.45</v>
      </c>
      <c r="M548" s="123">
        <v>13</v>
      </c>
      <c r="N548" s="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ht="15">
      <c r="A549" s="68" t="s">
        <v>201</v>
      </c>
      <c r="B549" s="88">
        <f t="shared" si="16"/>
        <v>1</v>
      </c>
      <c r="C549" s="26">
        <v>9741</v>
      </c>
      <c r="D549" s="26" t="s">
        <v>486</v>
      </c>
      <c r="E549" s="89" t="s">
        <v>487</v>
      </c>
      <c r="F549" s="128" t="s">
        <v>204</v>
      </c>
      <c r="G549" s="89">
        <v>3000917</v>
      </c>
      <c r="H549" s="129">
        <v>41771</v>
      </c>
      <c r="I549" s="27">
        <v>41781</v>
      </c>
      <c r="J549" s="28">
        <v>-24.6</v>
      </c>
      <c r="K549" s="130" t="s">
        <v>204</v>
      </c>
      <c r="L549" s="28">
        <f t="shared" si="17"/>
        <v>24.6</v>
      </c>
      <c r="M549" s="123">
        <v>10</v>
      </c>
      <c r="N549" s="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ht="15">
      <c r="A550" s="68" t="s">
        <v>201</v>
      </c>
      <c r="B550" s="88">
        <f t="shared" si="16"/>
        <v>1</v>
      </c>
      <c r="C550" s="26">
        <v>9741</v>
      </c>
      <c r="D550" s="26" t="s">
        <v>486</v>
      </c>
      <c r="E550" s="89" t="s">
        <v>488</v>
      </c>
      <c r="F550" s="128" t="s">
        <v>204</v>
      </c>
      <c r="G550" s="89">
        <v>3000918</v>
      </c>
      <c r="H550" s="129">
        <v>41771</v>
      </c>
      <c r="I550" s="27">
        <v>41781</v>
      </c>
      <c r="J550" s="28">
        <v>-98.4</v>
      </c>
      <c r="K550" s="130" t="s">
        <v>204</v>
      </c>
      <c r="L550" s="28">
        <f t="shared" si="17"/>
        <v>98.4</v>
      </c>
      <c r="M550" s="123">
        <v>10</v>
      </c>
      <c r="N550" s="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ht="15">
      <c r="A551" s="68" t="s">
        <v>201</v>
      </c>
      <c r="B551" s="88">
        <f t="shared" si="16"/>
        <v>1</v>
      </c>
      <c r="C551" s="26">
        <v>9998</v>
      </c>
      <c r="D551" s="26" t="s">
        <v>491</v>
      </c>
      <c r="E551" s="89" t="s">
        <v>492</v>
      </c>
      <c r="F551" s="128" t="s">
        <v>204</v>
      </c>
      <c r="G551" s="89">
        <v>3000745</v>
      </c>
      <c r="H551" s="129">
        <v>41745</v>
      </c>
      <c r="I551" s="27">
        <v>41760</v>
      </c>
      <c r="J551" s="28">
        <v>-3180</v>
      </c>
      <c r="K551" s="130" t="s">
        <v>204</v>
      </c>
      <c r="L551" s="28">
        <f t="shared" si="17"/>
        <v>3180</v>
      </c>
      <c r="M551" s="123">
        <v>15</v>
      </c>
      <c r="N551" s="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ht="15">
      <c r="A552" s="68" t="s">
        <v>201</v>
      </c>
      <c r="B552" s="88">
        <f t="shared" si="16"/>
        <v>1</v>
      </c>
      <c r="C552" s="26">
        <v>10261</v>
      </c>
      <c r="D552" s="26" t="s">
        <v>493</v>
      </c>
      <c r="E552" s="89" t="s">
        <v>494</v>
      </c>
      <c r="F552" s="128" t="s">
        <v>204</v>
      </c>
      <c r="G552" s="89">
        <v>3000573</v>
      </c>
      <c r="H552" s="129">
        <v>41722</v>
      </c>
      <c r="I552" s="27">
        <v>41732</v>
      </c>
      <c r="J552" s="28">
        <v>-4148.85</v>
      </c>
      <c r="K552" s="130" t="s">
        <v>204</v>
      </c>
      <c r="L552" s="28">
        <f t="shared" si="17"/>
        <v>4148.85</v>
      </c>
      <c r="M552" s="123">
        <v>10</v>
      </c>
      <c r="N552" s="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ht="15">
      <c r="A553" s="68" t="s">
        <v>201</v>
      </c>
      <c r="B553" s="88">
        <f t="shared" si="16"/>
        <v>1</v>
      </c>
      <c r="C553" s="26">
        <v>10261</v>
      </c>
      <c r="D553" s="26" t="s">
        <v>493</v>
      </c>
      <c r="E553" s="89" t="s">
        <v>495</v>
      </c>
      <c r="F553" s="128" t="s">
        <v>204</v>
      </c>
      <c r="G553" s="89">
        <v>3000910</v>
      </c>
      <c r="H553" s="129">
        <v>41775</v>
      </c>
      <c r="I553" s="27">
        <v>41781</v>
      </c>
      <c r="J553" s="28">
        <v>-4721.28</v>
      </c>
      <c r="K553" s="130" t="s">
        <v>204</v>
      </c>
      <c r="L553" s="28">
        <f t="shared" si="17"/>
        <v>4721.28</v>
      </c>
      <c r="M553" s="123">
        <v>6</v>
      </c>
      <c r="N553" s="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ht="15">
      <c r="A554" s="68" t="s">
        <v>201</v>
      </c>
      <c r="B554" s="88">
        <f t="shared" si="16"/>
        <v>1</v>
      </c>
      <c r="C554" s="26">
        <v>10261</v>
      </c>
      <c r="D554" s="26" t="s">
        <v>493</v>
      </c>
      <c r="E554" s="89" t="s">
        <v>496</v>
      </c>
      <c r="F554" s="128" t="s">
        <v>204</v>
      </c>
      <c r="G554" s="89">
        <v>3000909</v>
      </c>
      <c r="H554" s="129">
        <v>41775</v>
      </c>
      <c r="I554" s="27">
        <v>41781</v>
      </c>
      <c r="J554" s="28">
        <v>-4405.94</v>
      </c>
      <c r="K554" s="130" t="s">
        <v>204</v>
      </c>
      <c r="L554" s="28">
        <f t="shared" si="17"/>
        <v>4405.94</v>
      </c>
      <c r="M554" s="123">
        <v>6</v>
      </c>
      <c r="N554" s="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ht="26.25">
      <c r="A555" s="68" t="s">
        <v>201</v>
      </c>
      <c r="B555" s="88">
        <f t="shared" si="16"/>
        <v>1</v>
      </c>
      <c r="C555" s="26">
        <v>17676</v>
      </c>
      <c r="D555" s="26" t="s">
        <v>497</v>
      </c>
      <c r="E555" s="89" t="s">
        <v>498</v>
      </c>
      <c r="F555" s="128" t="s">
        <v>499</v>
      </c>
      <c r="G555" s="89">
        <v>3000895</v>
      </c>
      <c r="H555" s="129">
        <v>41759</v>
      </c>
      <c r="I555" s="27">
        <v>41759</v>
      </c>
      <c r="J555" s="28">
        <v>-265.53</v>
      </c>
      <c r="K555" s="130" t="s">
        <v>204</v>
      </c>
      <c r="L555" s="28">
        <f t="shared" si="17"/>
        <v>265.53</v>
      </c>
      <c r="M555" s="123">
        <v>0</v>
      </c>
      <c r="N555" s="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ht="26.25">
      <c r="A556" s="68" t="s">
        <v>201</v>
      </c>
      <c r="B556" s="88">
        <f t="shared" si="16"/>
        <v>1</v>
      </c>
      <c r="C556" s="26">
        <v>17676</v>
      </c>
      <c r="D556" s="26" t="s">
        <v>497</v>
      </c>
      <c r="E556" s="89" t="s">
        <v>500</v>
      </c>
      <c r="F556" s="128" t="s">
        <v>501</v>
      </c>
      <c r="G556" s="89">
        <v>3001026</v>
      </c>
      <c r="H556" s="129">
        <v>41789</v>
      </c>
      <c r="I556" s="27">
        <v>41789</v>
      </c>
      <c r="J556" s="28">
        <v>-518.23</v>
      </c>
      <c r="K556" s="130" t="s">
        <v>204</v>
      </c>
      <c r="L556" s="28">
        <f t="shared" si="17"/>
        <v>518.23</v>
      </c>
      <c r="M556" s="123">
        <v>0</v>
      </c>
      <c r="N556" s="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ht="15">
      <c r="A557" s="68" t="s">
        <v>201</v>
      </c>
      <c r="B557" s="88">
        <f t="shared" si="16"/>
        <v>1</v>
      </c>
      <c r="C557" s="26">
        <v>24217</v>
      </c>
      <c r="D557" s="26" t="s">
        <v>502</v>
      </c>
      <c r="E557" s="89" t="s">
        <v>503</v>
      </c>
      <c r="F557" s="128" t="s">
        <v>204</v>
      </c>
      <c r="G557" s="89">
        <v>3000935</v>
      </c>
      <c r="H557" s="129">
        <v>41771</v>
      </c>
      <c r="I557" s="27">
        <v>41781</v>
      </c>
      <c r="J557" s="28">
        <v>-95.21</v>
      </c>
      <c r="K557" s="130" t="s">
        <v>204</v>
      </c>
      <c r="L557" s="28">
        <f t="shared" si="17"/>
        <v>95.21</v>
      </c>
      <c r="M557" s="123">
        <v>10</v>
      </c>
      <c r="N557" s="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ht="15">
      <c r="A558" s="68" t="s">
        <v>201</v>
      </c>
      <c r="B558" s="88">
        <f t="shared" si="16"/>
        <v>1</v>
      </c>
      <c r="C558" s="26">
        <v>26851</v>
      </c>
      <c r="D558" s="26" t="s">
        <v>504</v>
      </c>
      <c r="E558" s="89" t="s">
        <v>505</v>
      </c>
      <c r="F558" s="128" t="s">
        <v>506</v>
      </c>
      <c r="G558" s="89">
        <v>3000629</v>
      </c>
      <c r="H558" s="129">
        <v>41737</v>
      </c>
      <c r="I558" s="27">
        <v>41737</v>
      </c>
      <c r="J558" s="28">
        <v>-109.8</v>
      </c>
      <c r="K558" s="130" t="s">
        <v>204</v>
      </c>
      <c r="L558" s="28">
        <f t="shared" si="17"/>
        <v>109.8</v>
      </c>
      <c r="M558" s="123">
        <v>0</v>
      </c>
      <c r="N558" s="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ht="15">
      <c r="A559" s="68" t="s">
        <v>201</v>
      </c>
      <c r="B559" s="88">
        <f t="shared" si="16"/>
        <v>1</v>
      </c>
      <c r="C559" s="26">
        <v>26851</v>
      </c>
      <c r="D559" s="26" t="s">
        <v>504</v>
      </c>
      <c r="E559" s="89" t="s">
        <v>507</v>
      </c>
      <c r="F559" s="128" t="s">
        <v>508</v>
      </c>
      <c r="G559" s="89">
        <v>3000828</v>
      </c>
      <c r="H559" s="129">
        <v>41761</v>
      </c>
      <c r="I559" s="27">
        <v>41761</v>
      </c>
      <c r="J559" s="28">
        <v>-2747.8</v>
      </c>
      <c r="K559" s="130" t="s">
        <v>204</v>
      </c>
      <c r="L559" s="28">
        <f t="shared" si="17"/>
        <v>2747.8</v>
      </c>
      <c r="M559" s="123">
        <v>0</v>
      </c>
      <c r="N559" s="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ht="15">
      <c r="A560" s="68" t="s">
        <v>201</v>
      </c>
      <c r="B560" s="88">
        <f t="shared" si="16"/>
        <v>1</v>
      </c>
      <c r="C560" s="26">
        <v>26851</v>
      </c>
      <c r="D560" s="26" t="s">
        <v>504</v>
      </c>
      <c r="E560" s="89" t="s">
        <v>509</v>
      </c>
      <c r="F560" s="128" t="s">
        <v>509</v>
      </c>
      <c r="G560" s="89">
        <v>3000627</v>
      </c>
      <c r="H560" s="129">
        <v>41737</v>
      </c>
      <c r="I560" s="27">
        <v>41737</v>
      </c>
      <c r="J560" s="28">
        <v>-6002.21</v>
      </c>
      <c r="K560" s="130" t="s">
        <v>204</v>
      </c>
      <c r="L560" s="28">
        <f t="shared" si="17"/>
        <v>6002.21</v>
      </c>
      <c r="M560" s="123">
        <v>0</v>
      </c>
      <c r="N560" s="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ht="15">
      <c r="A561" s="68" t="s">
        <v>201</v>
      </c>
      <c r="B561" s="88">
        <f t="shared" si="16"/>
        <v>1</v>
      </c>
      <c r="C561" s="26">
        <v>29455</v>
      </c>
      <c r="D561" s="26" t="s">
        <v>513</v>
      </c>
      <c r="E561" s="89" t="s">
        <v>514</v>
      </c>
      <c r="F561" s="128" t="s">
        <v>204</v>
      </c>
      <c r="G561" s="89">
        <v>3000600</v>
      </c>
      <c r="H561" s="129">
        <v>41718</v>
      </c>
      <c r="I561" s="27">
        <v>41732</v>
      </c>
      <c r="J561" s="28">
        <v>-2425.58</v>
      </c>
      <c r="K561" s="130" t="s">
        <v>204</v>
      </c>
      <c r="L561" s="28">
        <f t="shared" si="17"/>
        <v>2425.58</v>
      </c>
      <c r="M561" s="123">
        <v>14</v>
      </c>
      <c r="N561" s="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ht="15">
      <c r="A562" s="68" t="s">
        <v>201</v>
      </c>
      <c r="B562" s="88">
        <f t="shared" si="16"/>
        <v>1</v>
      </c>
      <c r="C562" s="26">
        <v>33770</v>
      </c>
      <c r="D562" s="26" t="s">
        <v>515</v>
      </c>
      <c r="E562" s="89" t="s">
        <v>516</v>
      </c>
      <c r="F562" s="128" t="s">
        <v>204</v>
      </c>
      <c r="G562" s="89">
        <v>3000890</v>
      </c>
      <c r="H562" s="129">
        <v>41771</v>
      </c>
      <c r="I562" s="27">
        <v>41774</v>
      </c>
      <c r="J562" s="28">
        <v>-202.95</v>
      </c>
      <c r="K562" s="130" t="s">
        <v>204</v>
      </c>
      <c r="L562" s="28">
        <f t="shared" si="17"/>
        <v>202.95</v>
      </c>
      <c r="M562" s="123">
        <v>3</v>
      </c>
      <c r="N562" s="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ht="15">
      <c r="A563" s="68" t="s">
        <v>201</v>
      </c>
      <c r="B563" s="88">
        <f t="shared" si="16"/>
        <v>1</v>
      </c>
      <c r="C563" s="26">
        <v>33770</v>
      </c>
      <c r="D563" s="26" t="s">
        <v>515</v>
      </c>
      <c r="E563" s="89" t="s">
        <v>517</v>
      </c>
      <c r="F563" s="128" t="s">
        <v>204</v>
      </c>
      <c r="G563" s="89">
        <v>3000626</v>
      </c>
      <c r="H563" s="129">
        <v>41724</v>
      </c>
      <c r="I563" s="27">
        <v>41739</v>
      </c>
      <c r="J563" s="28">
        <v>-608.85</v>
      </c>
      <c r="K563" s="130" t="s">
        <v>204</v>
      </c>
      <c r="L563" s="28">
        <f t="shared" si="17"/>
        <v>608.85</v>
      </c>
      <c r="M563" s="123">
        <v>15</v>
      </c>
      <c r="N563" s="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ht="15">
      <c r="A564" s="68" t="s">
        <v>201</v>
      </c>
      <c r="B564" s="88">
        <f t="shared" si="16"/>
        <v>1</v>
      </c>
      <c r="C564" s="26">
        <v>33770</v>
      </c>
      <c r="D564" s="26" t="s">
        <v>515</v>
      </c>
      <c r="E564" s="89" t="s">
        <v>519</v>
      </c>
      <c r="F564" s="128" t="s">
        <v>204</v>
      </c>
      <c r="G564" s="89">
        <v>3000670</v>
      </c>
      <c r="H564" s="129">
        <v>41737</v>
      </c>
      <c r="I564" s="27">
        <v>41746</v>
      </c>
      <c r="J564" s="28">
        <v>-942.86</v>
      </c>
      <c r="K564" s="130" t="s">
        <v>204</v>
      </c>
      <c r="L564" s="28">
        <f t="shared" si="17"/>
        <v>942.86</v>
      </c>
      <c r="M564" s="123">
        <v>9</v>
      </c>
      <c r="N564" s="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ht="15">
      <c r="A565" s="68" t="s">
        <v>201</v>
      </c>
      <c r="B565" s="88">
        <f t="shared" si="16"/>
        <v>1</v>
      </c>
      <c r="C565" s="26">
        <v>71321</v>
      </c>
      <c r="D565" s="26" t="s">
        <v>522</v>
      </c>
      <c r="E565" s="89" t="s">
        <v>523</v>
      </c>
      <c r="F565" s="128" t="s">
        <v>204</v>
      </c>
      <c r="G565" s="89">
        <v>3000788</v>
      </c>
      <c r="H565" s="129">
        <v>41751</v>
      </c>
      <c r="I565" s="27">
        <v>41760</v>
      </c>
      <c r="J565" s="28">
        <v>-599.99</v>
      </c>
      <c r="K565" s="130" t="s">
        <v>204</v>
      </c>
      <c r="L565" s="28">
        <f t="shared" si="17"/>
        <v>599.99</v>
      </c>
      <c r="M565" s="123">
        <v>9</v>
      </c>
      <c r="N565" s="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ht="15">
      <c r="A566" s="68" t="s">
        <v>201</v>
      </c>
      <c r="B566" s="88">
        <f t="shared" si="16"/>
        <v>1</v>
      </c>
      <c r="C566" s="26">
        <v>94628</v>
      </c>
      <c r="D566" s="26" t="s">
        <v>524</v>
      </c>
      <c r="E566" s="89" t="s">
        <v>525</v>
      </c>
      <c r="F566" s="128" t="s">
        <v>526</v>
      </c>
      <c r="G566" s="89">
        <v>3000747</v>
      </c>
      <c r="H566" s="129">
        <v>41758</v>
      </c>
      <c r="I566" s="27">
        <v>41760</v>
      </c>
      <c r="J566" s="28">
        <v>-12860.23</v>
      </c>
      <c r="K566" s="130" t="s">
        <v>204</v>
      </c>
      <c r="L566" s="28">
        <f t="shared" si="17"/>
        <v>12860.23</v>
      </c>
      <c r="M566" s="123">
        <v>2</v>
      </c>
      <c r="N566" s="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ht="15">
      <c r="A567" s="68" t="s">
        <v>201</v>
      </c>
      <c r="B567" s="88">
        <f t="shared" si="16"/>
        <v>1</v>
      </c>
      <c r="C567" s="26">
        <v>99992</v>
      </c>
      <c r="D567" s="26" t="s">
        <v>527</v>
      </c>
      <c r="E567" s="89" t="s">
        <v>528</v>
      </c>
      <c r="F567" s="128" t="s">
        <v>204</v>
      </c>
      <c r="G567" s="89">
        <v>3000754</v>
      </c>
      <c r="H567" s="129">
        <v>41746</v>
      </c>
      <c r="I567" s="27">
        <v>41760</v>
      </c>
      <c r="J567" s="28">
        <v>-1143.9</v>
      </c>
      <c r="K567" s="130" t="s">
        <v>204</v>
      </c>
      <c r="L567" s="28">
        <f t="shared" si="17"/>
        <v>1143.9</v>
      </c>
      <c r="M567" s="123">
        <v>14</v>
      </c>
      <c r="N567" s="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ht="15">
      <c r="A568" s="68" t="s">
        <v>201</v>
      </c>
      <c r="B568" s="88">
        <f t="shared" si="16"/>
        <v>1</v>
      </c>
      <c r="C568" s="26">
        <v>99992</v>
      </c>
      <c r="D568" s="26" t="s">
        <v>527</v>
      </c>
      <c r="E568" s="89" t="s">
        <v>529</v>
      </c>
      <c r="F568" s="128" t="s">
        <v>204</v>
      </c>
      <c r="G568" s="89">
        <v>3000807</v>
      </c>
      <c r="H568" s="129">
        <v>41751</v>
      </c>
      <c r="I568" s="27">
        <v>41760</v>
      </c>
      <c r="J568" s="28">
        <v>-553.5</v>
      </c>
      <c r="K568" s="130" t="s">
        <v>204</v>
      </c>
      <c r="L568" s="28">
        <f t="shared" si="17"/>
        <v>553.5</v>
      </c>
      <c r="M568" s="123">
        <v>9</v>
      </c>
      <c r="N568" s="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ht="15">
      <c r="A569" s="68" t="s">
        <v>201</v>
      </c>
      <c r="B569" s="88">
        <f t="shared" si="16"/>
        <v>1</v>
      </c>
      <c r="C569" s="26">
        <v>100754</v>
      </c>
      <c r="D569" s="26" t="s">
        <v>530</v>
      </c>
      <c r="E569" s="89" t="s">
        <v>537</v>
      </c>
      <c r="F569" s="128" t="s">
        <v>204</v>
      </c>
      <c r="G569" s="89">
        <v>3000968</v>
      </c>
      <c r="H569" s="129">
        <v>41778</v>
      </c>
      <c r="I569" s="27">
        <v>41788</v>
      </c>
      <c r="J569" s="28">
        <v>-411.94</v>
      </c>
      <c r="K569" s="130" t="s">
        <v>204</v>
      </c>
      <c r="L569" s="28">
        <f t="shared" si="17"/>
        <v>411.94</v>
      </c>
      <c r="M569" s="123">
        <v>10</v>
      </c>
      <c r="N569" s="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ht="15">
      <c r="A570" s="68" t="s">
        <v>201</v>
      </c>
      <c r="B570" s="88">
        <f t="shared" si="16"/>
        <v>1</v>
      </c>
      <c r="C570" s="26">
        <v>100754</v>
      </c>
      <c r="D570" s="26" t="s">
        <v>530</v>
      </c>
      <c r="E570" s="89" t="s">
        <v>538</v>
      </c>
      <c r="F570" s="128" t="s">
        <v>204</v>
      </c>
      <c r="G570" s="89">
        <v>3000969</v>
      </c>
      <c r="H570" s="129">
        <v>41778</v>
      </c>
      <c r="I570" s="27">
        <v>41788</v>
      </c>
      <c r="J570" s="28">
        <v>-30.75</v>
      </c>
      <c r="K570" s="130" t="s">
        <v>204</v>
      </c>
      <c r="L570" s="28">
        <f t="shared" si="17"/>
        <v>30.75</v>
      </c>
      <c r="M570" s="123">
        <v>10</v>
      </c>
      <c r="N570" s="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ht="15">
      <c r="A571" s="68" t="s">
        <v>201</v>
      </c>
      <c r="B571" s="88">
        <f t="shared" si="16"/>
        <v>1</v>
      </c>
      <c r="C571" s="26">
        <v>100754</v>
      </c>
      <c r="D571" s="26" t="s">
        <v>530</v>
      </c>
      <c r="E571" s="89" t="s">
        <v>539</v>
      </c>
      <c r="F571" s="128" t="s">
        <v>204</v>
      </c>
      <c r="G571" s="89">
        <v>3000970</v>
      </c>
      <c r="H571" s="129">
        <v>41778</v>
      </c>
      <c r="I571" s="27">
        <v>41788</v>
      </c>
      <c r="J571" s="28">
        <v>-30.75</v>
      </c>
      <c r="K571" s="130" t="s">
        <v>204</v>
      </c>
      <c r="L571" s="28">
        <f t="shared" si="17"/>
        <v>30.75</v>
      </c>
      <c r="M571" s="123">
        <v>10</v>
      </c>
      <c r="N571" s="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ht="15">
      <c r="A572" s="68" t="s">
        <v>201</v>
      </c>
      <c r="B572" s="88">
        <f t="shared" si="16"/>
        <v>1</v>
      </c>
      <c r="C572" s="26">
        <v>100754</v>
      </c>
      <c r="D572" s="26" t="s">
        <v>530</v>
      </c>
      <c r="E572" s="89" t="s">
        <v>540</v>
      </c>
      <c r="F572" s="128" t="s">
        <v>204</v>
      </c>
      <c r="G572" s="89">
        <v>3000972</v>
      </c>
      <c r="H572" s="129">
        <v>41778</v>
      </c>
      <c r="I572" s="27">
        <v>41788</v>
      </c>
      <c r="J572" s="28">
        <v>-30.75</v>
      </c>
      <c r="K572" s="130" t="s">
        <v>204</v>
      </c>
      <c r="L572" s="28">
        <f t="shared" si="17"/>
        <v>30.75</v>
      </c>
      <c r="M572" s="123">
        <v>10</v>
      </c>
      <c r="N572" s="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ht="15">
      <c r="A573" s="68" t="s">
        <v>201</v>
      </c>
      <c r="B573" s="88">
        <f t="shared" si="16"/>
        <v>1</v>
      </c>
      <c r="C573" s="26">
        <v>100754</v>
      </c>
      <c r="D573" s="26" t="s">
        <v>530</v>
      </c>
      <c r="E573" s="89" t="s">
        <v>541</v>
      </c>
      <c r="F573" s="128" t="s">
        <v>204</v>
      </c>
      <c r="G573" s="89">
        <v>3000971</v>
      </c>
      <c r="H573" s="129">
        <v>41778</v>
      </c>
      <c r="I573" s="27">
        <v>41788</v>
      </c>
      <c r="J573" s="28">
        <v>-92.7</v>
      </c>
      <c r="K573" s="130" t="s">
        <v>204</v>
      </c>
      <c r="L573" s="28">
        <f t="shared" si="17"/>
        <v>92.7</v>
      </c>
      <c r="M573" s="123">
        <v>10</v>
      </c>
      <c r="N573" s="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ht="15">
      <c r="A574" s="68" t="s">
        <v>201</v>
      </c>
      <c r="B574" s="88">
        <f t="shared" si="16"/>
        <v>1</v>
      </c>
      <c r="C574" s="26">
        <v>102167</v>
      </c>
      <c r="D574" s="26" t="s">
        <v>542</v>
      </c>
      <c r="E574" s="89" t="s">
        <v>543</v>
      </c>
      <c r="F574" s="128" t="s">
        <v>204</v>
      </c>
      <c r="G574" s="89">
        <v>3000618</v>
      </c>
      <c r="H574" s="129">
        <v>41726</v>
      </c>
      <c r="I574" s="27">
        <v>41739</v>
      </c>
      <c r="J574" s="28">
        <v>-242.24</v>
      </c>
      <c r="K574" s="130" t="s">
        <v>204</v>
      </c>
      <c r="L574" s="28">
        <f t="shared" si="17"/>
        <v>242.24</v>
      </c>
      <c r="M574" s="123">
        <v>13</v>
      </c>
      <c r="N574" s="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ht="15">
      <c r="A575" s="68" t="s">
        <v>201</v>
      </c>
      <c r="B575" s="88">
        <f t="shared" si="16"/>
        <v>1</v>
      </c>
      <c r="C575" s="26">
        <v>115825</v>
      </c>
      <c r="D575" s="26" t="s">
        <v>547</v>
      </c>
      <c r="E575" s="89" t="s">
        <v>548</v>
      </c>
      <c r="F575" s="128" t="s">
        <v>204</v>
      </c>
      <c r="G575" s="89">
        <v>3000637</v>
      </c>
      <c r="H575" s="129">
        <v>41736</v>
      </c>
      <c r="I575" s="27">
        <v>41746</v>
      </c>
      <c r="J575" s="28">
        <v>-160</v>
      </c>
      <c r="K575" s="130" t="s">
        <v>204</v>
      </c>
      <c r="L575" s="28">
        <f t="shared" si="17"/>
        <v>160</v>
      </c>
      <c r="M575" s="123">
        <v>10</v>
      </c>
      <c r="N575" s="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ht="15">
      <c r="A576" s="68" t="s">
        <v>201</v>
      </c>
      <c r="B576" s="88">
        <f t="shared" si="16"/>
        <v>1</v>
      </c>
      <c r="C576" s="26">
        <v>121708</v>
      </c>
      <c r="D576" s="26" t="s">
        <v>549</v>
      </c>
      <c r="E576" s="89" t="s">
        <v>550</v>
      </c>
      <c r="F576" s="128" t="s">
        <v>204</v>
      </c>
      <c r="G576" s="89">
        <v>3000602</v>
      </c>
      <c r="H576" s="129">
        <v>41718</v>
      </c>
      <c r="I576" s="27">
        <v>41732</v>
      </c>
      <c r="J576" s="28">
        <v>-23.99</v>
      </c>
      <c r="K576" s="130" t="s">
        <v>204</v>
      </c>
      <c r="L576" s="28">
        <f t="shared" si="17"/>
        <v>23.99</v>
      </c>
      <c r="M576" s="123">
        <v>14</v>
      </c>
      <c r="N576" s="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ht="15">
      <c r="A577" s="68" t="s">
        <v>201</v>
      </c>
      <c r="B577" s="88">
        <f t="shared" si="16"/>
        <v>1</v>
      </c>
      <c r="C577" s="26">
        <v>132267</v>
      </c>
      <c r="D577" s="26" t="s">
        <v>551</v>
      </c>
      <c r="E577" s="89" t="s">
        <v>552</v>
      </c>
      <c r="F577" s="128" t="s">
        <v>204</v>
      </c>
      <c r="G577" s="89">
        <v>3000759</v>
      </c>
      <c r="H577" s="129">
        <v>41746</v>
      </c>
      <c r="I577" s="27">
        <v>41760</v>
      </c>
      <c r="J577" s="28">
        <v>-686.34</v>
      </c>
      <c r="K577" s="130" t="s">
        <v>204</v>
      </c>
      <c r="L577" s="28">
        <f t="shared" si="17"/>
        <v>686.34</v>
      </c>
      <c r="M577" s="123">
        <v>14</v>
      </c>
      <c r="N577" s="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ht="15">
      <c r="A578" s="68" t="s">
        <v>201</v>
      </c>
      <c r="B578" s="88">
        <f t="shared" si="16"/>
        <v>1</v>
      </c>
      <c r="C578" s="26">
        <v>135278</v>
      </c>
      <c r="D578" s="26" t="s">
        <v>553</v>
      </c>
      <c r="E578" s="89" t="s">
        <v>554</v>
      </c>
      <c r="F578" s="128" t="s">
        <v>204</v>
      </c>
      <c r="G578" s="89">
        <v>3000576</v>
      </c>
      <c r="H578" s="129">
        <v>41724</v>
      </c>
      <c r="I578" s="27">
        <v>41732</v>
      </c>
      <c r="J578" s="28">
        <v>-132.79</v>
      </c>
      <c r="K578" s="130" t="s">
        <v>204</v>
      </c>
      <c r="L578" s="28">
        <f t="shared" si="17"/>
        <v>132.79</v>
      </c>
      <c r="M578" s="123">
        <v>8</v>
      </c>
      <c r="N578" s="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ht="15">
      <c r="A579" s="68" t="s">
        <v>201</v>
      </c>
      <c r="B579" s="88">
        <f t="shared" si="16"/>
        <v>1</v>
      </c>
      <c r="C579" s="26">
        <v>135278</v>
      </c>
      <c r="D579" s="26" t="s">
        <v>553</v>
      </c>
      <c r="E579" s="89" t="s">
        <v>555</v>
      </c>
      <c r="F579" s="128" t="s">
        <v>204</v>
      </c>
      <c r="G579" s="89">
        <v>3000575</v>
      </c>
      <c r="H579" s="129">
        <v>41724</v>
      </c>
      <c r="I579" s="27">
        <v>41732</v>
      </c>
      <c r="J579" s="28">
        <v>-271.83</v>
      </c>
      <c r="K579" s="130" t="s">
        <v>204</v>
      </c>
      <c r="L579" s="28">
        <f t="shared" si="17"/>
        <v>271.83</v>
      </c>
      <c r="M579" s="123">
        <v>8</v>
      </c>
      <c r="N579" s="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ht="15">
      <c r="A580" s="68" t="s">
        <v>201</v>
      </c>
      <c r="B580" s="88">
        <f t="shared" si="16"/>
        <v>1</v>
      </c>
      <c r="C580" s="26">
        <v>161583</v>
      </c>
      <c r="D580" s="26" t="s">
        <v>556</v>
      </c>
      <c r="E580" s="89" t="s">
        <v>557</v>
      </c>
      <c r="F580" s="128" t="s">
        <v>204</v>
      </c>
      <c r="G580" s="89">
        <v>3000764</v>
      </c>
      <c r="H580" s="129">
        <v>41746</v>
      </c>
      <c r="I580" s="27">
        <v>41760</v>
      </c>
      <c r="J580" s="28">
        <v>-800.94</v>
      </c>
      <c r="K580" s="130" t="s">
        <v>204</v>
      </c>
      <c r="L580" s="28">
        <f t="shared" si="17"/>
        <v>800.94</v>
      </c>
      <c r="M580" s="123">
        <v>14</v>
      </c>
      <c r="N580" s="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ht="15">
      <c r="A581" s="68" t="s">
        <v>201</v>
      </c>
      <c r="B581" s="88">
        <f t="shared" si="16"/>
        <v>1</v>
      </c>
      <c r="C581" s="26">
        <v>167353</v>
      </c>
      <c r="D581" s="26" t="s">
        <v>558</v>
      </c>
      <c r="E581" s="89" t="s">
        <v>560</v>
      </c>
      <c r="F581" s="128" t="s">
        <v>204</v>
      </c>
      <c r="G581" s="89">
        <v>3000752</v>
      </c>
      <c r="H581" s="129">
        <v>41746</v>
      </c>
      <c r="I581" s="27">
        <v>41760</v>
      </c>
      <c r="J581" s="28">
        <v>-306</v>
      </c>
      <c r="K581" s="130" t="s">
        <v>204</v>
      </c>
      <c r="L581" s="28">
        <f t="shared" si="17"/>
        <v>306</v>
      </c>
      <c r="M581" s="123">
        <v>14</v>
      </c>
      <c r="N581" s="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ht="15">
      <c r="A582" s="68" t="s">
        <v>201</v>
      </c>
      <c r="B582" s="88">
        <f t="shared" si="16"/>
        <v>1</v>
      </c>
      <c r="C582" s="26">
        <v>230261</v>
      </c>
      <c r="D582" s="26" t="s">
        <v>562</v>
      </c>
      <c r="E582" s="89" t="s">
        <v>563</v>
      </c>
      <c r="F582" s="128" t="s">
        <v>204</v>
      </c>
      <c r="G582" s="89">
        <v>3000927</v>
      </c>
      <c r="H582" s="129">
        <v>41771</v>
      </c>
      <c r="I582" s="27">
        <v>41781</v>
      </c>
      <c r="J582" s="28">
        <v>-791.94</v>
      </c>
      <c r="K582" s="130" t="s">
        <v>204</v>
      </c>
      <c r="L582" s="28">
        <f t="shared" si="17"/>
        <v>791.94</v>
      </c>
      <c r="M582" s="123">
        <v>10</v>
      </c>
      <c r="N582" s="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ht="15">
      <c r="A583" s="68" t="s">
        <v>201</v>
      </c>
      <c r="B583" s="88">
        <f t="shared" si="16"/>
        <v>1</v>
      </c>
      <c r="C583" s="26">
        <v>230261</v>
      </c>
      <c r="D583" s="26" t="s">
        <v>562</v>
      </c>
      <c r="E583" s="89" t="s">
        <v>564</v>
      </c>
      <c r="F583" s="128" t="s">
        <v>204</v>
      </c>
      <c r="G583" s="89">
        <v>3000928</v>
      </c>
      <c r="H583" s="129">
        <v>41771</v>
      </c>
      <c r="I583" s="27">
        <v>41781</v>
      </c>
      <c r="J583" s="28">
        <v>-102.89</v>
      </c>
      <c r="K583" s="130" t="s">
        <v>204</v>
      </c>
      <c r="L583" s="28">
        <f t="shared" si="17"/>
        <v>102.89</v>
      </c>
      <c r="M583" s="123">
        <v>10</v>
      </c>
      <c r="N583" s="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ht="15">
      <c r="A584" s="68" t="s">
        <v>201</v>
      </c>
      <c r="B584" s="88">
        <f t="shared" si="16"/>
        <v>1</v>
      </c>
      <c r="C584" s="26">
        <v>252813</v>
      </c>
      <c r="D584" s="26" t="s">
        <v>565</v>
      </c>
      <c r="E584" s="89" t="s">
        <v>566</v>
      </c>
      <c r="F584" s="128" t="s">
        <v>204</v>
      </c>
      <c r="G584" s="89">
        <v>3000652</v>
      </c>
      <c r="H584" s="129">
        <v>41736</v>
      </c>
      <c r="I584" s="27">
        <v>41746</v>
      </c>
      <c r="J584" s="28">
        <v>-2066.4</v>
      </c>
      <c r="K584" s="130" t="s">
        <v>204</v>
      </c>
      <c r="L584" s="28">
        <f t="shared" si="17"/>
        <v>2066.4</v>
      </c>
      <c r="M584" s="123">
        <v>10</v>
      </c>
      <c r="N584" s="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ht="15">
      <c r="A585" s="68" t="s">
        <v>201</v>
      </c>
      <c r="B585" s="88">
        <f t="shared" si="16"/>
        <v>1</v>
      </c>
      <c r="C585" s="26">
        <v>280812</v>
      </c>
      <c r="D585" s="26" t="s">
        <v>568</v>
      </c>
      <c r="E585" s="89" t="s">
        <v>569</v>
      </c>
      <c r="F585" s="128" t="s">
        <v>204</v>
      </c>
      <c r="G585" s="89">
        <v>3000867</v>
      </c>
      <c r="H585" s="129">
        <v>41759</v>
      </c>
      <c r="I585" s="27">
        <v>41774</v>
      </c>
      <c r="J585" s="28">
        <v>-196.8</v>
      </c>
      <c r="K585" s="130" t="s">
        <v>204</v>
      </c>
      <c r="L585" s="28">
        <f t="shared" si="17"/>
        <v>196.8</v>
      </c>
      <c r="M585" s="123">
        <v>15</v>
      </c>
      <c r="N585" s="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ht="15">
      <c r="A586" s="68" t="s">
        <v>201</v>
      </c>
      <c r="B586" s="88">
        <f t="shared" si="16"/>
        <v>1</v>
      </c>
      <c r="C586" s="26">
        <v>324693</v>
      </c>
      <c r="D586" s="26" t="s">
        <v>572</v>
      </c>
      <c r="E586" s="89" t="s">
        <v>574</v>
      </c>
      <c r="F586" s="128" t="s">
        <v>204</v>
      </c>
      <c r="G586" s="89">
        <v>3000687</v>
      </c>
      <c r="H586" s="129">
        <v>41743</v>
      </c>
      <c r="I586" s="27">
        <v>41746</v>
      </c>
      <c r="J586" s="28">
        <v>-147.6</v>
      </c>
      <c r="K586" s="130" t="s">
        <v>204</v>
      </c>
      <c r="L586" s="28">
        <f t="shared" si="17"/>
        <v>147.6</v>
      </c>
      <c r="M586" s="123">
        <v>3</v>
      </c>
      <c r="N586" s="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ht="15">
      <c r="A587" s="68" t="s">
        <v>201</v>
      </c>
      <c r="B587" s="88">
        <f t="shared" si="16"/>
        <v>1</v>
      </c>
      <c r="C587" s="26">
        <v>327603</v>
      </c>
      <c r="D587" s="26" t="s">
        <v>575</v>
      </c>
      <c r="E587" s="89" t="s">
        <v>576</v>
      </c>
      <c r="F587" s="128" t="s">
        <v>455</v>
      </c>
      <c r="G587" s="89">
        <v>3000736</v>
      </c>
      <c r="H587" s="129">
        <v>41751</v>
      </c>
      <c r="I587" s="27">
        <v>41753</v>
      </c>
      <c r="J587" s="28">
        <v>-116.5</v>
      </c>
      <c r="K587" s="130" t="s">
        <v>204</v>
      </c>
      <c r="L587" s="28">
        <f t="shared" si="17"/>
        <v>116.5</v>
      </c>
      <c r="M587" s="123">
        <v>2</v>
      </c>
      <c r="N587" s="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ht="15">
      <c r="A588" s="68" t="s">
        <v>201</v>
      </c>
      <c r="B588" s="88">
        <f aca="true" t="shared" si="18" ref="B588:B648">IF(C588&gt;0,1,0)</f>
        <v>1</v>
      </c>
      <c r="C588" s="26">
        <v>327603</v>
      </c>
      <c r="D588" s="26" t="s">
        <v>575</v>
      </c>
      <c r="E588" s="89" t="s">
        <v>577</v>
      </c>
      <c r="F588" s="128" t="s">
        <v>204</v>
      </c>
      <c r="G588" s="89">
        <v>3000633</v>
      </c>
      <c r="H588" s="129">
        <v>41733</v>
      </c>
      <c r="I588" s="27">
        <v>41746</v>
      </c>
      <c r="J588" s="28">
        <v>-100</v>
      </c>
      <c r="K588" s="130" t="s">
        <v>204</v>
      </c>
      <c r="L588" s="28">
        <f t="shared" si="17"/>
        <v>100</v>
      </c>
      <c r="M588" s="123">
        <v>13</v>
      </c>
      <c r="N588" s="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ht="15">
      <c r="A589" s="68" t="s">
        <v>201</v>
      </c>
      <c r="B589" s="88">
        <f t="shared" si="18"/>
        <v>1</v>
      </c>
      <c r="C589" s="26">
        <v>327603</v>
      </c>
      <c r="D589" s="26" t="s">
        <v>575</v>
      </c>
      <c r="E589" s="89" t="s">
        <v>578</v>
      </c>
      <c r="F589" s="128" t="s">
        <v>204</v>
      </c>
      <c r="G589" s="89">
        <v>3000634</v>
      </c>
      <c r="H589" s="129">
        <v>41733</v>
      </c>
      <c r="I589" s="27">
        <v>41746</v>
      </c>
      <c r="J589" s="28">
        <v>-159</v>
      </c>
      <c r="K589" s="130" t="s">
        <v>204</v>
      </c>
      <c r="L589" s="28">
        <f aca="true" t="shared" si="19" ref="L589:L648">J589*-1</f>
        <v>159</v>
      </c>
      <c r="M589" s="123">
        <v>13</v>
      </c>
      <c r="N589" s="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ht="15">
      <c r="A590" s="68" t="s">
        <v>201</v>
      </c>
      <c r="B590" s="88">
        <f t="shared" si="18"/>
        <v>1</v>
      </c>
      <c r="C590" s="26">
        <v>337603</v>
      </c>
      <c r="D590" s="26" t="s">
        <v>579</v>
      </c>
      <c r="E590" s="89" t="s">
        <v>580</v>
      </c>
      <c r="F590" s="128" t="s">
        <v>204</v>
      </c>
      <c r="G590" s="89">
        <v>3000949</v>
      </c>
      <c r="H590" s="129">
        <v>41767</v>
      </c>
      <c r="I590" s="27">
        <v>41781</v>
      </c>
      <c r="J590" s="28">
        <v>-1217.7</v>
      </c>
      <c r="K590" s="130" t="s">
        <v>204</v>
      </c>
      <c r="L590" s="28">
        <f t="shared" si="19"/>
        <v>1217.7</v>
      </c>
      <c r="M590" s="123">
        <v>14</v>
      </c>
      <c r="N590" s="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ht="15">
      <c r="A591" s="68" t="s">
        <v>201</v>
      </c>
      <c r="B591" s="88">
        <f t="shared" si="18"/>
        <v>1</v>
      </c>
      <c r="C591" s="26">
        <v>354097</v>
      </c>
      <c r="D591" s="26" t="s">
        <v>586</v>
      </c>
      <c r="E591" s="89" t="s">
        <v>587</v>
      </c>
      <c r="F591" s="128" t="s">
        <v>204</v>
      </c>
      <c r="G591" s="89">
        <v>3000601</v>
      </c>
      <c r="H591" s="129">
        <v>41718</v>
      </c>
      <c r="I591" s="27">
        <v>41732</v>
      </c>
      <c r="J591" s="28">
        <v>-70.01</v>
      </c>
      <c r="K591" s="130" t="s">
        <v>204</v>
      </c>
      <c r="L591" s="28">
        <f t="shared" si="19"/>
        <v>70.01</v>
      </c>
      <c r="M591" s="123">
        <v>14</v>
      </c>
      <c r="N591" s="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ht="15">
      <c r="A592" s="68" t="s">
        <v>201</v>
      </c>
      <c r="B592" s="88">
        <f t="shared" si="18"/>
        <v>1</v>
      </c>
      <c r="C592" s="26">
        <v>354973</v>
      </c>
      <c r="D592" s="26" t="s">
        <v>589</v>
      </c>
      <c r="E592" s="89" t="s">
        <v>590</v>
      </c>
      <c r="F592" s="128" t="s">
        <v>591</v>
      </c>
      <c r="G592" s="89">
        <v>2900311</v>
      </c>
      <c r="H592" s="129">
        <v>41738</v>
      </c>
      <c r="I592" s="27">
        <v>41739</v>
      </c>
      <c r="J592" s="28">
        <v>-2248.34</v>
      </c>
      <c r="K592" s="130" t="s">
        <v>204</v>
      </c>
      <c r="L592" s="28">
        <f t="shared" si="19"/>
        <v>2248.34</v>
      </c>
      <c r="M592" s="123">
        <v>1</v>
      </c>
      <c r="N592" s="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ht="15">
      <c r="A593" s="68" t="s">
        <v>201</v>
      </c>
      <c r="B593" s="88">
        <f t="shared" si="18"/>
        <v>1</v>
      </c>
      <c r="C593" s="26">
        <v>354973</v>
      </c>
      <c r="D593" s="26" t="s">
        <v>589</v>
      </c>
      <c r="E593" s="89" t="s">
        <v>590</v>
      </c>
      <c r="F593" s="128" t="s">
        <v>592</v>
      </c>
      <c r="G593" s="89">
        <v>2900383</v>
      </c>
      <c r="H593" s="129">
        <v>41771</v>
      </c>
      <c r="I593" s="27">
        <v>41774</v>
      </c>
      <c r="J593" s="28">
        <v>-2483.37</v>
      </c>
      <c r="K593" s="130" t="s">
        <v>204</v>
      </c>
      <c r="L593" s="28">
        <f t="shared" si="19"/>
        <v>2483.37</v>
      </c>
      <c r="M593" s="123">
        <v>3</v>
      </c>
      <c r="N593" s="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ht="15">
      <c r="A594" s="68" t="s">
        <v>201</v>
      </c>
      <c r="B594" s="88">
        <f t="shared" si="18"/>
        <v>1</v>
      </c>
      <c r="C594" s="26">
        <v>370052</v>
      </c>
      <c r="D594" s="26" t="s">
        <v>595</v>
      </c>
      <c r="E594" s="89" t="s">
        <v>596</v>
      </c>
      <c r="F594" s="128" t="s">
        <v>204</v>
      </c>
      <c r="G594" s="89">
        <v>3000826</v>
      </c>
      <c r="H594" s="129">
        <v>41754</v>
      </c>
      <c r="I594" s="27">
        <v>41767</v>
      </c>
      <c r="J594" s="28">
        <v>-12467.81</v>
      </c>
      <c r="K594" s="130" t="s">
        <v>204</v>
      </c>
      <c r="L594" s="28">
        <f t="shared" si="19"/>
        <v>12467.81</v>
      </c>
      <c r="M594" s="123">
        <v>13</v>
      </c>
      <c r="N594" s="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ht="15">
      <c r="A595" s="68" t="s">
        <v>201</v>
      </c>
      <c r="B595" s="88">
        <f t="shared" si="18"/>
        <v>1</v>
      </c>
      <c r="C595" s="26">
        <v>408910</v>
      </c>
      <c r="D595" s="26" t="s">
        <v>599</v>
      </c>
      <c r="E595" s="89" t="s">
        <v>601</v>
      </c>
      <c r="F595" s="128" t="s">
        <v>204</v>
      </c>
      <c r="G595" s="89">
        <v>3000997</v>
      </c>
      <c r="H595" s="129">
        <v>41779</v>
      </c>
      <c r="I595" s="27">
        <v>41788</v>
      </c>
      <c r="J595" s="28">
        <v>-27824</v>
      </c>
      <c r="K595" s="130" t="s">
        <v>204</v>
      </c>
      <c r="L595" s="28">
        <f t="shared" si="19"/>
        <v>27824</v>
      </c>
      <c r="M595" s="123">
        <v>9</v>
      </c>
      <c r="N595" s="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ht="15">
      <c r="A596" s="68" t="s">
        <v>201</v>
      </c>
      <c r="B596" s="88">
        <f t="shared" si="18"/>
        <v>1</v>
      </c>
      <c r="C596" s="26">
        <v>408910</v>
      </c>
      <c r="D596" s="26" t="s">
        <v>599</v>
      </c>
      <c r="E596" s="89" t="s">
        <v>602</v>
      </c>
      <c r="F596" s="128" t="s">
        <v>204</v>
      </c>
      <c r="G596" s="89">
        <v>3000993</v>
      </c>
      <c r="H596" s="129">
        <v>41779</v>
      </c>
      <c r="I596" s="27">
        <v>41788</v>
      </c>
      <c r="J596" s="28">
        <v>-1350</v>
      </c>
      <c r="K596" s="130" t="s">
        <v>204</v>
      </c>
      <c r="L596" s="28">
        <f t="shared" si="19"/>
        <v>1350</v>
      </c>
      <c r="M596" s="123">
        <v>9</v>
      </c>
      <c r="N596" s="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ht="15">
      <c r="A597" s="68" t="s">
        <v>201</v>
      </c>
      <c r="B597" s="88">
        <f t="shared" si="18"/>
        <v>1</v>
      </c>
      <c r="C597" s="26">
        <v>408910</v>
      </c>
      <c r="D597" s="26" t="s">
        <v>599</v>
      </c>
      <c r="E597" s="89" t="s">
        <v>603</v>
      </c>
      <c r="F597" s="128" t="s">
        <v>204</v>
      </c>
      <c r="G597" s="89">
        <v>3000674</v>
      </c>
      <c r="H597" s="129">
        <v>41738</v>
      </c>
      <c r="I597" s="27">
        <v>41746</v>
      </c>
      <c r="J597" s="28">
        <v>-10195</v>
      </c>
      <c r="K597" s="130" t="s">
        <v>204</v>
      </c>
      <c r="L597" s="28">
        <f t="shared" si="19"/>
        <v>10195</v>
      </c>
      <c r="M597" s="123">
        <v>8</v>
      </c>
      <c r="N597" s="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ht="15">
      <c r="A598" s="68" t="s">
        <v>201</v>
      </c>
      <c r="B598" s="88">
        <f t="shared" si="18"/>
        <v>1</v>
      </c>
      <c r="C598" s="26">
        <v>490244</v>
      </c>
      <c r="D598" s="26" t="s">
        <v>606</v>
      </c>
      <c r="E598" s="89" t="s">
        <v>608</v>
      </c>
      <c r="F598" s="128" t="s">
        <v>204</v>
      </c>
      <c r="G598" s="89">
        <v>3000666</v>
      </c>
      <c r="H598" s="129">
        <v>41733</v>
      </c>
      <c r="I598" s="27">
        <v>41746</v>
      </c>
      <c r="J598" s="28">
        <v>-3695</v>
      </c>
      <c r="K598" s="130" t="s">
        <v>204</v>
      </c>
      <c r="L598" s="28">
        <f t="shared" si="19"/>
        <v>3695</v>
      </c>
      <c r="M598" s="123">
        <v>13</v>
      </c>
      <c r="N598" s="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ht="15">
      <c r="A599" s="68" t="s">
        <v>201</v>
      </c>
      <c r="B599" s="88">
        <f t="shared" si="18"/>
        <v>1</v>
      </c>
      <c r="C599" s="26">
        <v>525166</v>
      </c>
      <c r="D599" s="26" t="s">
        <v>609</v>
      </c>
      <c r="E599" s="89" t="s">
        <v>610</v>
      </c>
      <c r="F599" s="128" t="s">
        <v>204</v>
      </c>
      <c r="G599" s="89">
        <v>3000740</v>
      </c>
      <c r="H599" s="129">
        <v>41752</v>
      </c>
      <c r="I599" s="27">
        <v>41760</v>
      </c>
      <c r="J599" s="28">
        <v>-23</v>
      </c>
      <c r="K599" s="130" t="s">
        <v>204</v>
      </c>
      <c r="L599" s="28">
        <f t="shared" si="19"/>
        <v>23</v>
      </c>
      <c r="M599" s="123">
        <v>8</v>
      </c>
      <c r="N599" s="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ht="15">
      <c r="A600" s="68" t="s">
        <v>201</v>
      </c>
      <c r="B600" s="88">
        <f t="shared" si="18"/>
        <v>1</v>
      </c>
      <c r="C600" s="26">
        <v>525166</v>
      </c>
      <c r="D600" s="26" t="s">
        <v>609</v>
      </c>
      <c r="E600" s="89" t="s">
        <v>611</v>
      </c>
      <c r="F600" s="128" t="s">
        <v>204</v>
      </c>
      <c r="G600" s="89">
        <v>3000742</v>
      </c>
      <c r="H600" s="129">
        <v>41751</v>
      </c>
      <c r="I600" s="27">
        <v>41760</v>
      </c>
      <c r="J600" s="28">
        <v>-23</v>
      </c>
      <c r="K600" s="130" t="s">
        <v>204</v>
      </c>
      <c r="L600" s="28">
        <f t="shared" si="19"/>
        <v>23</v>
      </c>
      <c r="M600" s="123">
        <v>9</v>
      </c>
      <c r="N600" s="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ht="15">
      <c r="A601" s="68" t="s">
        <v>201</v>
      </c>
      <c r="B601" s="88">
        <f t="shared" si="18"/>
        <v>1</v>
      </c>
      <c r="C601" s="26">
        <v>566794</v>
      </c>
      <c r="D601" s="26" t="s">
        <v>612</v>
      </c>
      <c r="E601" s="89" t="s">
        <v>613</v>
      </c>
      <c r="F601" s="128" t="s">
        <v>204</v>
      </c>
      <c r="G601" s="89">
        <v>3000863</v>
      </c>
      <c r="H601" s="129">
        <v>41772</v>
      </c>
      <c r="I601" s="27">
        <v>41774</v>
      </c>
      <c r="J601" s="28">
        <v>-551.3</v>
      </c>
      <c r="K601" s="130" t="s">
        <v>204</v>
      </c>
      <c r="L601" s="28">
        <f t="shared" si="19"/>
        <v>551.3</v>
      </c>
      <c r="M601" s="123">
        <v>2</v>
      </c>
      <c r="N601" s="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ht="15">
      <c r="A602" s="68" t="s">
        <v>201</v>
      </c>
      <c r="B602" s="88">
        <f t="shared" si="18"/>
        <v>1</v>
      </c>
      <c r="C602" s="26">
        <v>566794</v>
      </c>
      <c r="D602" s="26" t="s">
        <v>612</v>
      </c>
      <c r="E602" s="89" t="s">
        <v>614</v>
      </c>
      <c r="F602" s="128" t="s">
        <v>204</v>
      </c>
      <c r="G602" s="89">
        <v>3000862</v>
      </c>
      <c r="H602" s="129">
        <v>41772</v>
      </c>
      <c r="I602" s="27">
        <v>41774</v>
      </c>
      <c r="J602" s="28">
        <v>-193.09</v>
      </c>
      <c r="K602" s="130" t="s">
        <v>204</v>
      </c>
      <c r="L602" s="28">
        <f t="shared" si="19"/>
        <v>193.09</v>
      </c>
      <c r="M602" s="123">
        <v>2</v>
      </c>
      <c r="N602" s="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ht="15">
      <c r="A603" s="68" t="s">
        <v>201</v>
      </c>
      <c r="B603" s="88">
        <f t="shared" si="18"/>
        <v>1</v>
      </c>
      <c r="C603" s="26">
        <v>566794</v>
      </c>
      <c r="D603" s="26" t="s">
        <v>612</v>
      </c>
      <c r="E603" s="89" t="s">
        <v>615</v>
      </c>
      <c r="F603" s="128" t="s">
        <v>204</v>
      </c>
      <c r="G603" s="89">
        <v>3000647</v>
      </c>
      <c r="H603" s="129">
        <v>41732</v>
      </c>
      <c r="I603" s="27">
        <v>41746</v>
      </c>
      <c r="J603" s="28">
        <v>-137.34</v>
      </c>
      <c r="K603" s="130" t="s">
        <v>204</v>
      </c>
      <c r="L603" s="28">
        <f t="shared" si="19"/>
        <v>137.34</v>
      </c>
      <c r="M603" s="123">
        <v>14</v>
      </c>
      <c r="N603" s="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ht="15">
      <c r="A604" s="68" t="s">
        <v>201</v>
      </c>
      <c r="B604" s="88">
        <f t="shared" si="18"/>
        <v>1</v>
      </c>
      <c r="C604" s="26">
        <v>938768</v>
      </c>
      <c r="D604" s="26" t="s">
        <v>618</v>
      </c>
      <c r="E604" s="89" t="s">
        <v>619</v>
      </c>
      <c r="F604" s="128" t="s">
        <v>204</v>
      </c>
      <c r="G604" s="89">
        <v>3000829</v>
      </c>
      <c r="H604" s="129">
        <v>41765</v>
      </c>
      <c r="I604" s="27">
        <v>41767</v>
      </c>
      <c r="J604" s="28">
        <v>-1334.11</v>
      </c>
      <c r="K604" s="130" t="s">
        <v>204</v>
      </c>
      <c r="L604" s="28">
        <f t="shared" si="19"/>
        <v>1334.11</v>
      </c>
      <c r="M604" s="123">
        <v>2</v>
      </c>
      <c r="N604" s="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ht="15">
      <c r="A605" s="68" t="s">
        <v>201</v>
      </c>
      <c r="B605" s="88">
        <f t="shared" si="18"/>
        <v>1</v>
      </c>
      <c r="C605" s="26">
        <v>943179</v>
      </c>
      <c r="D605" s="26" t="s">
        <v>620</v>
      </c>
      <c r="E605" s="89" t="s">
        <v>621</v>
      </c>
      <c r="F605" s="128" t="s">
        <v>204</v>
      </c>
      <c r="G605" s="89">
        <v>3000579</v>
      </c>
      <c r="H605" s="129">
        <v>41725</v>
      </c>
      <c r="I605" s="27">
        <v>41732</v>
      </c>
      <c r="J605" s="28">
        <v>-246.3</v>
      </c>
      <c r="K605" s="130" t="s">
        <v>204</v>
      </c>
      <c r="L605" s="28">
        <f t="shared" si="19"/>
        <v>246.3</v>
      </c>
      <c r="M605" s="123">
        <v>7</v>
      </c>
      <c r="N605" s="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ht="15">
      <c r="A606" s="68" t="s">
        <v>201</v>
      </c>
      <c r="B606" s="88">
        <f t="shared" si="18"/>
        <v>1</v>
      </c>
      <c r="C606" s="26">
        <v>943179</v>
      </c>
      <c r="D606" s="26" t="s">
        <v>620</v>
      </c>
      <c r="E606" s="89" t="s">
        <v>622</v>
      </c>
      <c r="F606" s="128" t="s">
        <v>204</v>
      </c>
      <c r="G606" s="89">
        <v>3000587</v>
      </c>
      <c r="H606" s="129">
        <v>41726</v>
      </c>
      <c r="I606" s="27">
        <v>41732</v>
      </c>
      <c r="J606" s="28">
        <v>-409.68</v>
      </c>
      <c r="K606" s="130" t="s">
        <v>204</v>
      </c>
      <c r="L606" s="28">
        <f t="shared" si="19"/>
        <v>409.68</v>
      </c>
      <c r="M606" s="123">
        <v>6</v>
      </c>
      <c r="N606" s="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ht="15">
      <c r="A607" s="68" t="s">
        <v>201</v>
      </c>
      <c r="B607" s="88">
        <f t="shared" si="18"/>
        <v>1</v>
      </c>
      <c r="C607" s="26">
        <v>943179</v>
      </c>
      <c r="D607" s="26" t="s">
        <v>620</v>
      </c>
      <c r="E607" s="89" t="s">
        <v>623</v>
      </c>
      <c r="F607" s="128" t="s">
        <v>204</v>
      </c>
      <c r="G607" s="89">
        <v>3000912</v>
      </c>
      <c r="H607" s="129">
        <v>41772</v>
      </c>
      <c r="I607" s="27">
        <v>41781</v>
      </c>
      <c r="J607" s="28">
        <v>-409.68</v>
      </c>
      <c r="K607" s="130" t="s">
        <v>204</v>
      </c>
      <c r="L607" s="28">
        <f t="shared" si="19"/>
        <v>409.68</v>
      </c>
      <c r="M607" s="123">
        <v>9</v>
      </c>
      <c r="N607" s="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ht="15">
      <c r="A608" s="68" t="s">
        <v>201</v>
      </c>
      <c r="B608" s="88">
        <f t="shared" si="18"/>
        <v>1</v>
      </c>
      <c r="C608" s="26">
        <v>943179</v>
      </c>
      <c r="D608" s="26" t="s">
        <v>620</v>
      </c>
      <c r="E608" s="89" t="s">
        <v>624</v>
      </c>
      <c r="F608" s="128" t="s">
        <v>204</v>
      </c>
      <c r="G608" s="89">
        <v>3000823</v>
      </c>
      <c r="H608" s="129">
        <v>41754</v>
      </c>
      <c r="I608" s="27">
        <v>41767</v>
      </c>
      <c r="J608" s="28">
        <v>-246.3</v>
      </c>
      <c r="K608" s="130" t="s">
        <v>204</v>
      </c>
      <c r="L608" s="28">
        <f t="shared" si="19"/>
        <v>246.3</v>
      </c>
      <c r="M608" s="123">
        <v>13</v>
      </c>
      <c r="N608" s="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ht="15">
      <c r="A609" s="68" t="s">
        <v>201</v>
      </c>
      <c r="B609" s="88">
        <f t="shared" si="18"/>
        <v>1</v>
      </c>
      <c r="C609" s="26">
        <v>1000008</v>
      </c>
      <c r="D609" s="26" t="s">
        <v>627</v>
      </c>
      <c r="E609" s="89" t="s">
        <v>628</v>
      </c>
      <c r="F609" s="128" t="s">
        <v>204</v>
      </c>
      <c r="G609" s="89">
        <v>3000651</v>
      </c>
      <c r="H609" s="129">
        <v>41738</v>
      </c>
      <c r="I609" s="27">
        <v>41746</v>
      </c>
      <c r="J609" s="28">
        <v>-9331.35</v>
      </c>
      <c r="K609" s="130" t="s">
        <v>204</v>
      </c>
      <c r="L609" s="28">
        <f t="shared" si="19"/>
        <v>9331.35</v>
      </c>
      <c r="M609" s="123">
        <v>8</v>
      </c>
      <c r="N609" s="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ht="15">
      <c r="A610" s="68" t="s">
        <v>201</v>
      </c>
      <c r="B610" s="88">
        <f t="shared" si="18"/>
        <v>1</v>
      </c>
      <c r="C610" s="26">
        <v>1000008</v>
      </c>
      <c r="D610" s="26" t="s">
        <v>627</v>
      </c>
      <c r="E610" s="89" t="s">
        <v>629</v>
      </c>
      <c r="F610" s="128" t="s">
        <v>204</v>
      </c>
      <c r="G610" s="89">
        <v>3000958</v>
      </c>
      <c r="H610" s="129">
        <v>41770</v>
      </c>
      <c r="I610" s="27">
        <v>41781</v>
      </c>
      <c r="J610" s="28">
        <v>-9775.7</v>
      </c>
      <c r="K610" s="130" t="s">
        <v>204</v>
      </c>
      <c r="L610" s="28">
        <f t="shared" si="19"/>
        <v>9775.7</v>
      </c>
      <c r="M610" s="123">
        <v>11</v>
      </c>
      <c r="N610" s="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ht="15">
      <c r="A611" s="68" t="s">
        <v>201</v>
      </c>
      <c r="B611" s="88">
        <f t="shared" si="18"/>
        <v>1</v>
      </c>
      <c r="C611" s="26">
        <v>1000143</v>
      </c>
      <c r="D611" s="26" t="s">
        <v>633</v>
      </c>
      <c r="E611" s="89" t="s">
        <v>634</v>
      </c>
      <c r="F611" s="128" t="s">
        <v>204</v>
      </c>
      <c r="G611" s="89">
        <v>3000950</v>
      </c>
      <c r="H611" s="129">
        <v>41767</v>
      </c>
      <c r="I611" s="27">
        <v>41781</v>
      </c>
      <c r="J611" s="28">
        <v>-2231.71</v>
      </c>
      <c r="K611" s="130" t="s">
        <v>204</v>
      </c>
      <c r="L611" s="28">
        <f t="shared" si="19"/>
        <v>2231.71</v>
      </c>
      <c r="M611" s="123">
        <v>14</v>
      </c>
      <c r="N611" s="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ht="15">
      <c r="A612" s="68" t="s">
        <v>201</v>
      </c>
      <c r="B612" s="88">
        <f t="shared" si="18"/>
        <v>1</v>
      </c>
      <c r="C612" s="26">
        <v>1000143</v>
      </c>
      <c r="D612" s="26" t="s">
        <v>633</v>
      </c>
      <c r="E612" s="89" t="s">
        <v>635</v>
      </c>
      <c r="F612" s="128" t="s">
        <v>204</v>
      </c>
      <c r="G612" s="89">
        <v>3000657</v>
      </c>
      <c r="H612" s="129">
        <v>41732</v>
      </c>
      <c r="I612" s="27">
        <v>41746</v>
      </c>
      <c r="J612" s="28">
        <v>-669</v>
      </c>
      <c r="K612" s="130" t="s">
        <v>204</v>
      </c>
      <c r="L612" s="28">
        <f t="shared" si="19"/>
        <v>669</v>
      </c>
      <c r="M612" s="123">
        <v>14</v>
      </c>
      <c r="N612" s="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ht="15">
      <c r="A613" s="68" t="s">
        <v>201</v>
      </c>
      <c r="B613" s="88">
        <f t="shared" si="18"/>
        <v>1</v>
      </c>
      <c r="C613" s="26">
        <v>1000143</v>
      </c>
      <c r="D613" s="26" t="s">
        <v>633</v>
      </c>
      <c r="E613" s="89" t="s">
        <v>636</v>
      </c>
      <c r="F613" s="128" t="s">
        <v>204</v>
      </c>
      <c r="G613" s="89">
        <v>3000658</v>
      </c>
      <c r="H613" s="129">
        <v>41732</v>
      </c>
      <c r="I613" s="27">
        <v>41746</v>
      </c>
      <c r="J613" s="28">
        <v>-289.3</v>
      </c>
      <c r="K613" s="130" t="s">
        <v>204</v>
      </c>
      <c r="L613" s="28">
        <f t="shared" si="19"/>
        <v>289.3</v>
      </c>
      <c r="M613" s="123">
        <v>14</v>
      </c>
      <c r="N613" s="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ht="15">
      <c r="A614" s="68" t="s">
        <v>201</v>
      </c>
      <c r="B614" s="88">
        <f t="shared" si="18"/>
        <v>1</v>
      </c>
      <c r="C614" s="26">
        <v>1000143</v>
      </c>
      <c r="D614" s="26" t="s">
        <v>633</v>
      </c>
      <c r="E614" s="89" t="s">
        <v>637</v>
      </c>
      <c r="F614" s="128" t="s">
        <v>204</v>
      </c>
      <c r="G614" s="89">
        <v>3000659</v>
      </c>
      <c r="H614" s="129">
        <v>41732</v>
      </c>
      <c r="I614" s="27">
        <v>41746</v>
      </c>
      <c r="J614" s="28">
        <v>-289.3</v>
      </c>
      <c r="K614" s="130" t="s">
        <v>204</v>
      </c>
      <c r="L614" s="28">
        <f t="shared" si="19"/>
        <v>289.3</v>
      </c>
      <c r="M614" s="123">
        <v>14</v>
      </c>
      <c r="N614" s="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ht="15">
      <c r="A615" s="68" t="s">
        <v>201</v>
      </c>
      <c r="B615" s="88">
        <f t="shared" si="18"/>
        <v>1</v>
      </c>
      <c r="C615" s="26">
        <v>1000143</v>
      </c>
      <c r="D615" s="26" t="s">
        <v>633</v>
      </c>
      <c r="E615" s="89" t="s">
        <v>638</v>
      </c>
      <c r="F615" s="128" t="s">
        <v>204</v>
      </c>
      <c r="G615" s="89">
        <v>3000660</v>
      </c>
      <c r="H615" s="129">
        <v>41732</v>
      </c>
      <c r="I615" s="27">
        <v>41746</v>
      </c>
      <c r="J615" s="28">
        <v>-153.75</v>
      </c>
      <c r="K615" s="130" t="s">
        <v>204</v>
      </c>
      <c r="L615" s="28">
        <f t="shared" si="19"/>
        <v>153.75</v>
      </c>
      <c r="M615" s="123">
        <v>14</v>
      </c>
      <c r="N615" s="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ht="15">
      <c r="A616" s="68" t="s">
        <v>201</v>
      </c>
      <c r="B616" s="88">
        <f t="shared" si="18"/>
        <v>1</v>
      </c>
      <c r="C616" s="26">
        <v>1000143</v>
      </c>
      <c r="D616" s="26" t="s">
        <v>633</v>
      </c>
      <c r="E616" s="89" t="s">
        <v>639</v>
      </c>
      <c r="F616" s="128" t="s">
        <v>204</v>
      </c>
      <c r="G616" s="89">
        <v>3000661</v>
      </c>
      <c r="H616" s="129">
        <v>41732</v>
      </c>
      <c r="I616" s="27">
        <v>41746</v>
      </c>
      <c r="J616" s="28">
        <v>-192.86</v>
      </c>
      <c r="K616" s="130" t="s">
        <v>204</v>
      </c>
      <c r="L616" s="28">
        <f t="shared" si="19"/>
        <v>192.86</v>
      </c>
      <c r="M616" s="123">
        <v>14</v>
      </c>
      <c r="N616" s="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ht="15">
      <c r="A617" s="68" t="s">
        <v>201</v>
      </c>
      <c r="B617" s="88">
        <f t="shared" si="18"/>
        <v>1</v>
      </c>
      <c r="C617" s="26">
        <v>1000143</v>
      </c>
      <c r="D617" s="26" t="s">
        <v>633</v>
      </c>
      <c r="E617" s="89" t="s">
        <v>640</v>
      </c>
      <c r="F617" s="128" t="s">
        <v>204</v>
      </c>
      <c r="G617" s="89">
        <v>3000868</v>
      </c>
      <c r="H617" s="129">
        <v>41761</v>
      </c>
      <c r="I617" s="27">
        <v>41774</v>
      </c>
      <c r="J617" s="28">
        <v>-632.84</v>
      </c>
      <c r="K617" s="130" t="s">
        <v>204</v>
      </c>
      <c r="L617" s="28">
        <f t="shared" si="19"/>
        <v>632.84</v>
      </c>
      <c r="M617" s="123">
        <v>13</v>
      </c>
      <c r="N617" s="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ht="15">
      <c r="A618" s="68" t="s">
        <v>201</v>
      </c>
      <c r="B618" s="88">
        <f t="shared" si="18"/>
        <v>1</v>
      </c>
      <c r="C618" s="26">
        <v>1000143</v>
      </c>
      <c r="D618" s="26" t="s">
        <v>633</v>
      </c>
      <c r="E618" s="89" t="s">
        <v>641</v>
      </c>
      <c r="F618" s="128" t="s">
        <v>204</v>
      </c>
      <c r="G618" s="89">
        <v>3000869</v>
      </c>
      <c r="H618" s="129">
        <v>41761</v>
      </c>
      <c r="I618" s="27">
        <v>41774</v>
      </c>
      <c r="J618" s="28">
        <v>-280.26</v>
      </c>
      <c r="K618" s="130" t="s">
        <v>204</v>
      </c>
      <c r="L618" s="28">
        <f t="shared" si="19"/>
        <v>280.26</v>
      </c>
      <c r="M618" s="123">
        <v>13</v>
      </c>
      <c r="N618" s="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ht="15">
      <c r="A619" s="68" t="s">
        <v>201</v>
      </c>
      <c r="B619" s="88">
        <f t="shared" si="18"/>
        <v>1</v>
      </c>
      <c r="C619" s="26">
        <v>1000143</v>
      </c>
      <c r="D619" s="26" t="s">
        <v>633</v>
      </c>
      <c r="E619" s="89" t="s">
        <v>642</v>
      </c>
      <c r="F619" s="128" t="s">
        <v>204</v>
      </c>
      <c r="G619" s="89">
        <v>3000870</v>
      </c>
      <c r="H619" s="129">
        <v>41761</v>
      </c>
      <c r="I619" s="27">
        <v>41774</v>
      </c>
      <c r="J619" s="28">
        <v>-280.26</v>
      </c>
      <c r="K619" s="130" t="s">
        <v>204</v>
      </c>
      <c r="L619" s="28">
        <f t="shared" si="19"/>
        <v>280.26</v>
      </c>
      <c r="M619" s="123">
        <v>13</v>
      </c>
      <c r="N619" s="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ht="15">
      <c r="A620" s="68" t="s">
        <v>201</v>
      </c>
      <c r="B620" s="88">
        <f t="shared" si="18"/>
        <v>1</v>
      </c>
      <c r="C620" s="26">
        <v>1000143</v>
      </c>
      <c r="D620" s="26" t="s">
        <v>633</v>
      </c>
      <c r="E620" s="89" t="s">
        <v>643</v>
      </c>
      <c r="F620" s="128" t="s">
        <v>204</v>
      </c>
      <c r="G620" s="89">
        <v>3000871</v>
      </c>
      <c r="H620" s="129">
        <v>41761</v>
      </c>
      <c r="I620" s="27">
        <v>41774</v>
      </c>
      <c r="J620" s="28">
        <v>-123</v>
      </c>
      <c r="K620" s="130" t="s">
        <v>204</v>
      </c>
      <c r="L620" s="28">
        <f t="shared" si="19"/>
        <v>123</v>
      </c>
      <c r="M620" s="123">
        <v>13</v>
      </c>
      <c r="N620" s="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ht="15">
      <c r="A621" s="68" t="s">
        <v>201</v>
      </c>
      <c r="B621" s="88">
        <f t="shared" si="18"/>
        <v>1</v>
      </c>
      <c r="C621" s="26">
        <v>1000143</v>
      </c>
      <c r="D621" s="26" t="s">
        <v>633</v>
      </c>
      <c r="E621" s="89" t="s">
        <v>644</v>
      </c>
      <c r="F621" s="128" t="s">
        <v>204</v>
      </c>
      <c r="G621" s="89">
        <v>3000872</v>
      </c>
      <c r="H621" s="129">
        <v>41761</v>
      </c>
      <c r="I621" s="27">
        <v>41774</v>
      </c>
      <c r="J621" s="28">
        <v>-186.84</v>
      </c>
      <c r="K621" s="130" t="s">
        <v>204</v>
      </c>
      <c r="L621" s="28">
        <f t="shared" si="19"/>
        <v>186.84</v>
      </c>
      <c r="M621" s="123">
        <v>13</v>
      </c>
      <c r="N621" s="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ht="15">
      <c r="A622" s="68" t="s">
        <v>201</v>
      </c>
      <c r="B622" s="88">
        <f t="shared" si="18"/>
        <v>1</v>
      </c>
      <c r="C622" s="26">
        <v>1000146</v>
      </c>
      <c r="D622" s="26" t="s">
        <v>645</v>
      </c>
      <c r="E622" s="89" t="s">
        <v>646</v>
      </c>
      <c r="F622" s="128" t="s">
        <v>204</v>
      </c>
      <c r="G622" s="89">
        <v>3000834</v>
      </c>
      <c r="H622" s="129">
        <v>41760</v>
      </c>
      <c r="I622" s="27">
        <v>41767</v>
      </c>
      <c r="J622" s="28">
        <v>-1170</v>
      </c>
      <c r="K622" s="130" t="s">
        <v>204</v>
      </c>
      <c r="L622" s="28">
        <f t="shared" si="19"/>
        <v>1170</v>
      </c>
      <c r="M622" s="123">
        <v>7</v>
      </c>
      <c r="N622" s="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ht="15">
      <c r="A623" s="68" t="s">
        <v>201</v>
      </c>
      <c r="B623" s="88">
        <f t="shared" si="18"/>
        <v>1</v>
      </c>
      <c r="C623" s="26">
        <v>1000146</v>
      </c>
      <c r="D623" s="26" t="s">
        <v>645</v>
      </c>
      <c r="E623" s="89" t="s">
        <v>647</v>
      </c>
      <c r="F623" s="128" t="s">
        <v>204</v>
      </c>
      <c r="G623" s="89">
        <v>3000911</v>
      </c>
      <c r="H623" s="129">
        <v>41768</v>
      </c>
      <c r="I623" s="27">
        <v>41781</v>
      </c>
      <c r="J623" s="28">
        <v>-390</v>
      </c>
      <c r="K623" s="130" t="s">
        <v>204</v>
      </c>
      <c r="L623" s="28">
        <f t="shared" si="19"/>
        <v>390</v>
      </c>
      <c r="M623" s="123">
        <v>13</v>
      </c>
      <c r="N623" s="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ht="15">
      <c r="A624" s="68" t="s">
        <v>201</v>
      </c>
      <c r="B624" s="88">
        <f t="shared" si="18"/>
        <v>1</v>
      </c>
      <c r="C624" s="26">
        <v>1000162</v>
      </c>
      <c r="D624" s="26" t="s">
        <v>650</v>
      </c>
      <c r="E624" s="89" t="s">
        <v>651</v>
      </c>
      <c r="F624" s="128" t="s">
        <v>204</v>
      </c>
      <c r="G624" s="89">
        <v>3000937</v>
      </c>
      <c r="H624" s="129">
        <v>41769</v>
      </c>
      <c r="I624" s="27">
        <v>41781</v>
      </c>
      <c r="J624" s="28">
        <v>-93.48</v>
      </c>
      <c r="K624" s="130" t="s">
        <v>204</v>
      </c>
      <c r="L624" s="28">
        <f t="shared" si="19"/>
        <v>93.48</v>
      </c>
      <c r="M624" s="123">
        <v>12</v>
      </c>
      <c r="N624" s="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ht="15">
      <c r="A625" s="68" t="s">
        <v>201</v>
      </c>
      <c r="B625" s="88">
        <f t="shared" si="18"/>
        <v>1</v>
      </c>
      <c r="C625" s="26">
        <v>1000167</v>
      </c>
      <c r="D625" s="26" t="s">
        <v>652</v>
      </c>
      <c r="E625" s="89" t="s">
        <v>653</v>
      </c>
      <c r="F625" s="128" t="s">
        <v>204</v>
      </c>
      <c r="G625" s="89">
        <v>3000695</v>
      </c>
      <c r="H625" s="129">
        <v>41743</v>
      </c>
      <c r="I625" s="27">
        <v>41746</v>
      </c>
      <c r="J625" s="28">
        <v>-60</v>
      </c>
      <c r="K625" s="130" t="s">
        <v>204</v>
      </c>
      <c r="L625" s="28">
        <f t="shared" si="19"/>
        <v>60</v>
      </c>
      <c r="M625" s="123">
        <v>3</v>
      </c>
      <c r="N625" s="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ht="15">
      <c r="A626" s="68" t="s">
        <v>201</v>
      </c>
      <c r="B626" s="88">
        <f t="shared" si="18"/>
        <v>1</v>
      </c>
      <c r="C626" s="26">
        <v>1000168</v>
      </c>
      <c r="D626" s="26" t="s">
        <v>656</v>
      </c>
      <c r="E626" s="89" t="s">
        <v>657</v>
      </c>
      <c r="F626" s="128" t="s">
        <v>204</v>
      </c>
      <c r="G626" s="89">
        <v>3000585</v>
      </c>
      <c r="H626" s="129">
        <v>41725</v>
      </c>
      <c r="I626" s="27">
        <v>41732</v>
      </c>
      <c r="J626" s="28">
        <v>-4528.73</v>
      </c>
      <c r="K626" s="130" t="s">
        <v>204</v>
      </c>
      <c r="L626" s="28">
        <f t="shared" si="19"/>
        <v>4528.73</v>
      </c>
      <c r="M626" s="123">
        <v>7</v>
      </c>
      <c r="N626" s="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ht="15">
      <c r="A627" s="68" t="s">
        <v>201</v>
      </c>
      <c r="B627" s="88">
        <f t="shared" si="18"/>
        <v>1</v>
      </c>
      <c r="C627" s="26">
        <v>1000180</v>
      </c>
      <c r="D627" s="26" t="s">
        <v>659</v>
      </c>
      <c r="E627" s="89" t="s">
        <v>660</v>
      </c>
      <c r="F627" s="128" t="s">
        <v>661</v>
      </c>
      <c r="G627" s="89">
        <v>3000897</v>
      </c>
      <c r="H627" s="129">
        <v>41774</v>
      </c>
      <c r="I627" s="27">
        <v>41774</v>
      </c>
      <c r="J627" s="28">
        <v>-1</v>
      </c>
      <c r="K627" s="130" t="s">
        <v>204</v>
      </c>
      <c r="L627" s="28">
        <f t="shared" si="19"/>
        <v>1</v>
      </c>
      <c r="M627" s="123">
        <v>0</v>
      </c>
      <c r="N627" s="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ht="15">
      <c r="A628" s="68" t="s">
        <v>201</v>
      </c>
      <c r="B628" s="88">
        <f t="shared" si="18"/>
        <v>1</v>
      </c>
      <c r="C628" s="26">
        <v>1000186</v>
      </c>
      <c r="D628" s="26" t="s">
        <v>662</v>
      </c>
      <c r="E628" s="89" t="s">
        <v>663</v>
      </c>
      <c r="F628" s="128" t="s">
        <v>204</v>
      </c>
      <c r="G628" s="89">
        <v>3000696</v>
      </c>
      <c r="H628" s="129">
        <v>41743</v>
      </c>
      <c r="I628" s="27">
        <v>41746</v>
      </c>
      <c r="J628" s="28">
        <v>-126.07</v>
      </c>
      <c r="K628" s="130" t="s">
        <v>204</v>
      </c>
      <c r="L628" s="28">
        <f t="shared" si="19"/>
        <v>126.07</v>
      </c>
      <c r="M628" s="123">
        <v>3</v>
      </c>
      <c r="N628" s="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ht="15">
      <c r="A629" s="68" t="s">
        <v>201</v>
      </c>
      <c r="B629" s="88">
        <f t="shared" si="18"/>
        <v>1</v>
      </c>
      <c r="C629" s="26">
        <v>1000186</v>
      </c>
      <c r="D629" s="26" t="s">
        <v>662</v>
      </c>
      <c r="E629" s="89" t="s">
        <v>664</v>
      </c>
      <c r="F629" s="128" t="s">
        <v>204</v>
      </c>
      <c r="G629" s="89">
        <v>3000894</v>
      </c>
      <c r="H629" s="129">
        <v>41759</v>
      </c>
      <c r="I629" s="27">
        <v>41774</v>
      </c>
      <c r="J629" s="28">
        <v>-144.08</v>
      </c>
      <c r="K629" s="130" t="s">
        <v>204</v>
      </c>
      <c r="L629" s="28">
        <f t="shared" si="19"/>
        <v>144.08</v>
      </c>
      <c r="M629" s="123">
        <v>15</v>
      </c>
      <c r="N629" s="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ht="15">
      <c r="A630" s="68" t="s">
        <v>201</v>
      </c>
      <c r="B630" s="88">
        <f t="shared" si="18"/>
        <v>1</v>
      </c>
      <c r="C630" s="26">
        <v>1000189</v>
      </c>
      <c r="D630" s="26" t="s">
        <v>665</v>
      </c>
      <c r="E630" s="89" t="s">
        <v>666</v>
      </c>
      <c r="F630" s="128" t="s">
        <v>204</v>
      </c>
      <c r="G630" s="89">
        <v>3000650</v>
      </c>
      <c r="H630" s="129">
        <v>41736</v>
      </c>
      <c r="I630" s="27">
        <v>41746</v>
      </c>
      <c r="J630" s="28">
        <v>-4965.63</v>
      </c>
      <c r="K630" s="130" t="s">
        <v>204</v>
      </c>
      <c r="L630" s="28">
        <f t="shared" si="19"/>
        <v>4965.63</v>
      </c>
      <c r="M630" s="123">
        <v>10</v>
      </c>
      <c r="N630" s="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ht="15">
      <c r="A631" s="68" t="s">
        <v>201</v>
      </c>
      <c r="B631" s="88">
        <f t="shared" si="18"/>
        <v>1</v>
      </c>
      <c r="C631" s="26">
        <v>1000189</v>
      </c>
      <c r="D631" s="26" t="s">
        <v>665</v>
      </c>
      <c r="E631" s="89" t="s">
        <v>667</v>
      </c>
      <c r="F631" s="128" t="s">
        <v>204</v>
      </c>
      <c r="G631" s="89">
        <v>3000649</v>
      </c>
      <c r="H631" s="129">
        <v>41736</v>
      </c>
      <c r="I631" s="27">
        <v>41746</v>
      </c>
      <c r="J631" s="28">
        <v>-1229.59</v>
      </c>
      <c r="K631" s="130" t="s">
        <v>204</v>
      </c>
      <c r="L631" s="28">
        <f t="shared" si="19"/>
        <v>1229.59</v>
      </c>
      <c r="M631" s="123">
        <v>10</v>
      </c>
      <c r="N631" s="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ht="15">
      <c r="A632" s="68" t="s">
        <v>201</v>
      </c>
      <c r="B632" s="88">
        <f t="shared" si="18"/>
        <v>1</v>
      </c>
      <c r="C632" s="26">
        <v>1000189</v>
      </c>
      <c r="D632" s="26" t="s">
        <v>665</v>
      </c>
      <c r="E632" s="89" t="s">
        <v>669</v>
      </c>
      <c r="F632" s="128" t="s">
        <v>204</v>
      </c>
      <c r="G632" s="89">
        <v>3000884</v>
      </c>
      <c r="H632" s="129">
        <v>41760</v>
      </c>
      <c r="I632" s="27">
        <v>41774</v>
      </c>
      <c r="J632" s="28">
        <v>-1229.59</v>
      </c>
      <c r="K632" s="130" t="s">
        <v>204</v>
      </c>
      <c r="L632" s="28">
        <f t="shared" si="19"/>
        <v>1229.59</v>
      </c>
      <c r="M632" s="123">
        <v>14</v>
      </c>
      <c r="N632" s="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ht="15">
      <c r="A633" s="68" t="s">
        <v>201</v>
      </c>
      <c r="B633" s="88">
        <f t="shared" si="18"/>
        <v>1</v>
      </c>
      <c r="C633" s="26">
        <v>1000189</v>
      </c>
      <c r="D633" s="26" t="s">
        <v>665</v>
      </c>
      <c r="E633" s="89" t="s">
        <v>670</v>
      </c>
      <c r="F633" s="128" t="s">
        <v>204</v>
      </c>
      <c r="G633" s="89">
        <v>3000873</v>
      </c>
      <c r="H633" s="129">
        <v>41761</v>
      </c>
      <c r="I633" s="27">
        <v>41774</v>
      </c>
      <c r="J633" s="28">
        <v>-2117.24</v>
      </c>
      <c r="K633" s="130" t="s">
        <v>204</v>
      </c>
      <c r="L633" s="28">
        <f t="shared" si="19"/>
        <v>2117.24</v>
      </c>
      <c r="M633" s="123">
        <v>13</v>
      </c>
      <c r="N633" s="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ht="15">
      <c r="A634" s="68" t="s">
        <v>201</v>
      </c>
      <c r="B634" s="88">
        <f t="shared" si="18"/>
        <v>1</v>
      </c>
      <c r="C634" s="26">
        <v>1000195</v>
      </c>
      <c r="D634" s="26" t="s">
        <v>673</v>
      </c>
      <c r="E634" s="89" t="s">
        <v>675</v>
      </c>
      <c r="F634" s="128" t="s">
        <v>204</v>
      </c>
      <c r="G634" s="89">
        <v>3000882</v>
      </c>
      <c r="H634" s="129">
        <v>41767</v>
      </c>
      <c r="I634" s="27">
        <v>41774</v>
      </c>
      <c r="J634" s="28">
        <v>-6242.5</v>
      </c>
      <c r="K634" s="130" t="s">
        <v>204</v>
      </c>
      <c r="L634" s="28">
        <f t="shared" si="19"/>
        <v>6242.5</v>
      </c>
      <c r="M634" s="123">
        <v>7</v>
      </c>
      <c r="N634" s="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ht="15">
      <c r="A635" s="68" t="s">
        <v>201</v>
      </c>
      <c r="B635" s="88">
        <f t="shared" si="18"/>
        <v>1</v>
      </c>
      <c r="C635" s="26">
        <v>1000230</v>
      </c>
      <c r="D635" s="26" t="s">
        <v>678</v>
      </c>
      <c r="E635" s="89" t="s">
        <v>679</v>
      </c>
      <c r="F635" s="128" t="s">
        <v>204</v>
      </c>
      <c r="G635" s="89">
        <v>3000780</v>
      </c>
      <c r="H635" s="129">
        <v>41746</v>
      </c>
      <c r="I635" s="27">
        <v>41760</v>
      </c>
      <c r="J635" s="28">
        <v>-1000</v>
      </c>
      <c r="K635" s="130" t="s">
        <v>204</v>
      </c>
      <c r="L635" s="28">
        <f t="shared" si="19"/>
        <v>1000</v>
      </c>
      <c r="M635" s="123">
        <v>14</v>
      </c>
      <c r="N635" s="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ht="15">
      <c r="A636" s="68" t="s">
        <v>201</v>
      </c>
      <c r="B636" s="88">
        <f t="shared" si="18"/>
        <v>1</v>
      </c>
      <c r="C636" s="26">
        <v>1000240</v>
      </c>
      <c r="D636" s="26" t="s">
        <v>680</v>
      </c>
      <c r="E636" s="89" t="s">
        <v>681</v>
      </c>
      <c r="F636" s="128" t="s">
        <v>204</v>
      </c>
      <c r="G636" s="89">
        <v>3000781</v>
      </c>
      <c r="H636" s="129">
        <v>41746</v>
      </c>
      <c r="I636" s="27">
        <v>41760</v>
      </c>
      <c r="J636" s="28">
        <v>-239.03</v>
      </c>
      <c r="K636" s="130" t="s">
        <v>204</v>
      </c>
      <c r="L636" s="28">
        <f t="shared" si="19"/>
        <v>239.03</v>
      </c>
      <c r="M636" s="123">
        <v>14</v>
      </c>
      <c r="N636" s="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ht="15">
      <c r="A637" s="68" t="s">
        <v>201</v>
      </c>
      <c r="B637" s="88">
        <f t="shared" si="18"/>
        <v>1</v>
      </c>
      <c r="C637" s="26">
        <v>1000252</v>
      </c>
      <c r="D637" s="26" t="s">
        <v>684</v>
      </c>
      <c r="E637" s="89" t="s">
        <v>685</v>
      </c>
      <c r="F637" s="128" t="s">
        <v>204</v>
      </c>
      <c r="G637" s="89">
        <v>3000628</v>
      </c>
      <c r="H637" s="129">
        <v>41725</v>
      </c>
      <c r="I637" s="27">
        <v>41739</v>
      </c>
      <c r="J637" s="28">
        <v>-775</v>
      </c>
      <c r="K637" s="130" t="s">
        <v>204</v>
      </c>
      <c r="L637" s="28">
        <f t="shared" si="19"/>
        <v>775</v>
      </c>
      <c r="M637" s="123">
        <v>14</v>
      </c>
      <c r="N637" s="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ht="15">
      <c r="A638" s="68" t="s">
        <v>201</v>
      </c>
      <c r="B638" s="88">
        <f t="shared" si="18"/>
        <v>1</v>
      </c>
      <c r="C638" s="26">
        <v>1000272</v>
      </c>
      <c r="D638" s="26" t="s">
        <v>686</v>
      </c>
      <c r="E638" s="89" t="s">
        <v>687</v>
      </c>
      <c r="F638" s="128" t="s">
        <v>204</v>
      </c>
      <c r="G638" s="89">
        <v>3000636</v>
      </c>
      <c r="H638" s="129">
        <v>41732</v>
      </c>
      <c r="I638" s="27">
        <v>41746</v>
      </c>
      <c r="J638" s="28">
        <v>-9256</v>
      </c>
      <c r="K638" s="130" t="s">
        <v>204</v>
      </c>
      <c r="L638" s="28">
        <f t="shared" si="19"/>
        <v>9256</v>
      </c>
      <c r="M638" s="123">
        <v>14</v>
      </c>
      <c r="N638" s="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ht="15">
      <c r="A639" s="68" t="s">
        <v>201</v>
      </c>
      <c r="B639" s="88">
        <f t="shared" si="18"/>
        <v>1</v>
      </c>
      <c r="C639" s="26">
        <v>1000273</v>
      </c>
      <c r="D639" s="26" t="s">
        <v>689</v>
      </c>
      <c r="E639" s="89" t="s">
        <v>690</v>
      </c>
      <c r="F639" s="128" t="s">
        <v>204</v>
      </c>
      <c r="G639" s="89">
        <v>3000644</v>
      </c>
      <c r="H639" s="129">
        <v>41736</v>
      </c>
      <c r="I639" s="27">
        <v>41746</v>
      </c>
      <c r="J639" s="28">
        <v>-151.09</v>
      </c>
      <c r="K639" s="130" t="s">
        <v>204</v>
      </c>
      <c r="L639" s="28">
        <f t="shared" si="19"/>
        <v>151.09</v>
      </c>
      <c r="M639" s="123">
        <v>10</v>
      </c>
      <c r="N639" s="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ht="15">
      <c r="A640" s="68" t="s">
        <v>201</v>
      </c>
      <c r="B640" s="88">
        <f t="shared" si="18"/>
        <v>1</v>
      </c>
      <c r="C640" s="26">
        <v>1000273</v>
      </c>
      <c r="D640" s="26" t="s">
        <v>689</v>
      </c>
      <c r="E640" s="89" t="s">
        <v>691</v>
      </c>
      <c r="F640" s="128" t="s">
        <v>204</v>
      </c>
      <c r="G640" s="89">
        <v>3000765</v>
      </c>
      <c r="H640" s="129">
        <v>41746</v>
      </c>
      <c r="I640" s="27">
        <v>41760</v>
      </c>
      <c r="J640" s="28">
        <v>-1109.7</v>
      </c>
      <c r="K640" s="130" t="s">
        <v>204</v>
      </c>
      <c r="L640" s="28">
        <f t="shared" si="19"/>
        <v>1109.7</v>
      </c>
      <c r="M640" s="123">
        <v>14</v>
      </c>
      <c r="N640" s="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ht="15">
      <c r="A641" s="68" t="s">
        <v>201</v>
      </c>
      <c r="B641" s="88">
        <f t="shared" si="18"/>
        <v>1</v>
      </c>
      <c r="C641" s="26">
        <v>1000273</v>
      </c>
      <c r="D641" s="26" t="s">
        <v>689</v>
      </c>
      <c r="E641" s="89" t="s">
        <v>692</v>
      </c>
      <c r="F641" s="128" t="s">
        <v>204</v>
      </c>
      <c r="G641" s="89">
        <v>3000646</v>
      </c>
      <c r="H641" s="129">
        <v>41733</v>
      </c>
      <c r="I641" s="27">
        <v>41746</v>
      </c>
      <c r="J641" s="28">
        <v>-56.48</v>
      </c>
      <c r="K641" s="130" t="s">
        <v>204</v>
      </c>
      <c r="L641" s="28">
        <f t="shared" si="19"/>
        <v>56.48</v>
      </c>
      <c r="M641" s="123">
        <v>13</v>
      </c>
      <c r="N641" s="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ht="15">
      <c r="A642" s="68" t="s">
        <v>201</v>
      </c>
      <c r="B642" s="88">
        <f t="shared" si="18"/>
        <v>1</v>
      </c>
      <c r="C642" s="26">
        <v>1000273</v>
      </c>
      <c r="D642" s="26" t="s">
        <v>689</v>
      </c>
      <c r="E642" s="89" t="s">
        <v>693</v>
      </c>
      <c r="F642" s="128" t="s">
        <v>204</v>
      </c>
      <c r="G642" s="89">
        <v>3000645</v>
      </c>
      <c r="H642" s="129">
        <v>41736</v>
      </c>
      <c r="I642" s="27">
        <v>41746</v>
      </c>
      <c r="J642" s="28">
        <v>-132.69</v>
      </c>
      <c r="K642" s="130" t="s">
        <v>204</v>
      </c>
      <c r="L642" s="28">
        <f t="shared" si="19"/>
        <v>132.69</v>
      </c>
      <c r="M642" s="123">
        <v>10</v>
      </c>
      <c r="N642" s="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ht="15">
      <c r="A643" s="68" t="s">
        <v>201</v>
      </c>
      <c r="B643" s="88">
        <f t="shared" si="18"/>
        <v>1</v>
      </c>
      <c r="C643" s="26">
        <v>1000277</v>
      </c>
      <c r="D643" s="26" t="s">
        <v>694</v>
      </c>
      <c r="E643" s="89" t="s">
        <v>696</v>
      </c>
      <c r="F643" s="128" t="s">
        <v>204</v>
      </c>
      <c r="G643" s="89">
        <v>3001010</v>
      </c>
      <c r="H643" s="129">
        <v>41774</v>
      </c>
      <c r="I643" s="27">
        <v>41788</v>
      </c>
      <c r="J643" s="28">
        <v>-891.75</v>
      </c>
      <c r="K643" s="130" t="s">
        <v>204</v>
      </c>
      <c r="L643" s="28">
        <f t="shared" si="19"/>
        <v>891.75</v>
      </c>
      <c r="M643" s="123">
        <v>14</v>
      </c>
      <c r="N643" s="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ht="15">
      <c r="A644" s="68" t="s">
        <v>201</v>
      </c>
      <c r="B644" s="88">
        <f t="shared" si="18"/>
        <v>1</v>
      </c>
      <c r="C644" s="26">
        <v>1000466</v>
      </c>
      <c r="D644" s="26" t="s">
        <v>705</v>
      </c>
      <c r="E644" s="89" t="s">
        <v>706</v>
      </c>
      <c r="F644" s="128" t="s">
        <v>204</v>
      </c>
      <c r="G644" s="89">
        <v>3000692</v>
      </c>
      <c r="H644" s="129">
        <v>41740</v>
      </c>
      <c r="I644" s="27">
        <v>41746</v>
      </c>
      <c r="J644" s="28">
        <v>-398.83</v>
      </c>
      <c r="K644" s="130" t="s">
        <v>204</v>
      </c>
      <c r="L644" s="28">
        <f t="shared" si="19"/>
        <v>398.83</v>
      </c>
      <c r="M644" s="123">
        <v>6</v>
      </c>
      <c r="N644" s="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ht="15">
      <c r="A645" s="68" t="s">
        <v>201</v>
      </c>
      <c r="B645" s="88">
        <f t="shared" si="18"/>
        <v>1</v>
      </c>
      <c r="C645" s="26">
        <v>1000489</v>
      </c>
      <c r="D645" s="26" t="s">
        <v>707</v>
      </c>
      <c r="E645" s="89" t="s">
        <v>708</v>
      </c>
      <c r="F645" s="128" t="s">
        <v>204</v>
      </c>
      <c r="G645" s="89">
        <v>3000656</v>
      </c>
      <c r="H645" s="129">
        <v>41733</v>
      </c>
      <c r="I645" s="27">
        <v>41746</v>
      </c>
      <c r="J645" s="28">
        <v>-7441.5</v>
      </c>
      <c r="K645" s="130" t="s">
        <v>204</v>
      </c>
      <c r="L645" s="28">
        <f t="shared" si="19"/>
        <v>7441.5</v>
      </c>
      <c r="M645" s="123">
        <v>13</v>
      </c>
      <c r="N645" s="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ht="15">
      <c r="A646" s="68" t="s">
        <v>201</v>
      </c>
      <c r="B646" s="88">
        <f t="shared" si="18"/>
        <v>1</v>
      </c>
      <c r="C646" s="26">
        <v>1000489</v>
      </c>
      <c r="D646" s="26" t="s">
        <v>707</v>
      </c>
      <c r="E646" s="89" t="s">
        <v>710</v>
      </c>
      <c r="F646" s="128" t="s">
        <v>204</v>
      </c>
      <c r="G646" s="89">
        <v>3001001</v>
      </c>
      <c r="H646" s="129">
        <v>41787</v>
      </c>
      <c r="I646" s="27">
        <v>41788</v>
      </c>
      <c r="J646" s="28">
        <v>-8929.8</v>
      </c>
      <c r="K646" s="130" t="s">
        <v>204</v>
      </c>
      <c r="L646" s="28">
        <f t="shared" si="19"/>
        <v>8929.8</v>
      </c>
      <c r="M646" s="123">
        <v>1</v>
      </c>
      <c r="N646" s="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ht="15">
      <c r="A647" s="68" t="s">
        <v>201</v>
      </c>
      <c r="B647" s="88">
        <f t="shared" si="18"/>
        <v>1</v>
      </c>
      <c r="C647" s="26">
        <v>1000560</v>
      </c>
      <c r="D647" s="26" t="s">
        <v>715</v>
      </c>
      <c r="E647" s="89" t="s">
        <v>716</v>
      </c>
      <c r="F647" s="128" t="s">
        <v>204</v>
      </c>
      <c r="G647" s="89">
        <v>3000775</v>
      </c>
      <c r="H647" s="129">
        <v>41758</v>
      </c>
      <c r="I647" s="27">
        <v>41760</v>
      </c>
      <c r="J647" s="28">
        <v>-4612.5</v>
      </c>
      <c r="K647" s="130" t="s">
        <v>204</v>
      </c>
      <c r="L647" s="28">
        <f t="shared" si="19"/>
        <v>4612.5</v>
      </c>
      <c r="M647" s="123">
        <v>2</v>
      </c>
      <c r="N647" s="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ht="15">
      <c r="A648" s="68" t="s">
        <v>92</v>
      </c>
      <c r="B648" s="88">
        <f t="shared" si="18"/>
        <v>1</v>
      </c>
      <c r="C648" s="26">
        <v>1000566</v>
      </c>
      <c r="D648" s="26" t="s">
        <v>717</v>
      </c>
      <c r="E648" s="89" t="s">
        <v>718</v>
      </c>
      <c r="F648" s="128" t="s">
        <v>204</v>
      </c>
      <c r="G648" s="89">
        <v>3000883</v>
      </c>
      <c r="H648" s="129">
        <v>41760</v>
      </c>
      <c r="I648" s="27">
        <v>41774</v>
      </c>
      <c r="J648" s="28">
        <v>-150</v>
      </c>
      <c r="K648" s="130" t="s">
        <v>204</v>
      </c>
      <c r="L648" s="28">
        <f t="shared" si="19"/>
        <v>150</v>
      </c>
      <c r="M648" s="123">
        <v>14</v>
      </c>
      <c r="N648" s="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ht="19.5" thickBot="1">
      <c r="A649" s="69"/>
      <c r="B649" s="29">
        <f>SUBTOTAL(9,B396:B648)</f>
        <v>252</v>
      </c>
      <c r="C649" s="38"/>
      <c r="D649" s="38"/>
      <c r="E649" s="38"/>
      <c r="F649" s="38"/>
      <c r="G649" s="38"/>
      <c r="H649" s="38"/>
      <c r="I649" s="38"/>
      <c r="J649" s="38"/>
      <c r="K649" s="38"/>
      <c r="L649" s="131">
        <f>SUBTOTAL(9,L396:L648)</f>
        <v>597572.1499999997</v>
      </c>
      <c r="M649" s="70"/>
      <c r="N649" s="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ht="16.5" thickBot="1" thickTop="1">
      <c r="A650" s="71"/>
      <c r="B650" s="72"/>
      <c r="C650" s="72"/>
      <c r="D650" s="72"/>
      <c r="E650" s="72"/>
      <c r="F650" s="72"/>
      <c r="G650" s="72"/>
      <c r="H650" s="73"/>
      <c r="I650" s="72"/>
      <c r="J650" s="72"/>
      <c r="K650" s="72"/>
      <c r="L650" s="72"/>
      <c r="M650" s="74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2" ht="15.75" thickBo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ht="15" hidden="1">
      <c r="A652" s="21" t="s">
        <v>192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ht="15" hidden="1">
      <c r="A653" s="21" t="s">
        <v>171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1:52" ht="15" hidden="1">
      <c r="A654" s="21" t="s">
        <v>178</v>
      </c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1:52" ht="15" hidden="1">
      <c r="A655" s="21" t="s">
        <v>93</v>
      </c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1:52" ht="15" hidden="1">
      <c r="A656" s="21" t="s">
        <v>155</v>
      </c>
      <c r="B656" s="1"/>
      <c r="C656" s="1"/>
      <c r="D656" s="4"/>
      <c r="E656" s="1"/>
      <c r="F656" s="1"/>
      <c r="G656" s="1"/>
      <c r="H656" s="1"/>
      <c r="I656" s="1"/>
      <c r="J656" s="1"/>
      <c r="K656" s="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1:52" ht="15" hidden="1">
      <c r="A657" s="21" t="s">
        <v>146</v>
      </c>
      <c r="B657" s="1"/>
      <c r="C657" s="1"/>
      <c r="D657" s="4"/>
      <c r="E657" s="21"/>
      <c r="F657" s="21"/>
      <c r="G657" s="1"/>
      <c r="H657" s="1"/>
      <c r="I657" s="1"/>
      <c r="J657" s="1"/>
      <c r="K657" s="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1:52" ht="15" hidden="1">
      <c r="A658" s="21" t="s">
        <v>176</v>
      </c>
      <c r="B658" s="1"/>
      <c r="C658" s="1"/>
      <c r="D658" s="4"/>
      <c r="E658" s="21"/>
      <c r="F658" s="21"/>
      <c r="G658" s="1"/>
      <c r="H658" s="1"/>
      <c r="I658" s="1"/>
      <c r="J658" s="1"/>
      <c r="K658" s="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1:52" ht="15" hidden="1">
      <c r="A659" s="21" t="s">
        <v>187</v>
      </c>
      <c r="B659" s="1"/>
      <c r="C659" s="1"/>
      <c r="D659" s="4"/>
      <c r="E659" s="21"/>
      <c r="F659" s="21"/>
      <c r="G659" s="1"/>
      <c r="H659" s="1"/>
      <c r="I659" s="1"/>
      <c r="J659" s="1"/>
      <c r="K659" s="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1:52" ht="15" hidden="1">
      <c r="A660" s="21" t="s">
        <v>94</v>
      </c>
      <c r="B660" s="1"/>
      <c r="C660" s="1"/>
      <c r="D660" s="1"/>
      <c r="E660" s="1"/>
      <c r="F660" s="1"/>
      <c r="G660" s="2"/>
      <c r="H660" s="2"/>
      <c r="I660" s="2"/>
      <c r="J660" s="2"/>
      <c r="K660" s="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1:54" ht="15.75" hidden="1" thickBot="1">
      <c r="A661" s="21" t="s">
        <v>95</v>
      </c>
      <c r="B661" s="1"/>
      <c r="C661" s="21" t="s">
        <v>80</v>
      </c>
      <c r="D661" s="21" t="s">
        <v>162</v>
      </c>
      <c r="E661" s="21" t="s">
        <v>81</v>
      </c>
      <c r="F661" s="21" t="s">
        <v>164</v>
      </c>
      <c r="G661" s="21" t="s">
        <v>195</v>
      </c>
      <c r="H661" s="5" t="s">
        <v>139</v>
      </c>
      <c r="I661" s="5" t="s">
        <v>0</v>
      </c>
      <c r="J661" s="11" t="s">
        <v>57</v>
      </c>
      <c r="K661" t="s">
        <v>194</v>
      </c>
      <c r="M661" s="2" t="s">
        <v>1</v>
      </c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spans="1:55" ht="15">
      <c r="A662" s="30"/>
      <c r="B662" s="75"/>
      <c r="C662" s="59"/>
      <c r="D662" s="59"/>
      <c r="E662" s="59"/>
      <c r="F662" s="59"/>
      <c r="G662" s="59"/>
      <c r="H662" s="60"/>
      <c r="I662" s="60"/>
      <c r="J662" s="60"/>
      <c r="K662" s="60"/>
      <c r="L662" s="61"/>
      <c r="M662" s="62"/>
      <c r="N662" s="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ht="18.75" thickBot="1">
      <c r="A663" s="31"/>
      <c r="B663" s="143" t="s">
        <v>86</v>
      </c>
      <c r="C663" s="141"/>
      <c r="D663" s="122"/>
      <c r="E663" s="32"/>
      <c r="F663" s="32"/>
      <c r="G663" s="32"/>
      <c r="H663" s="32"/>
      <c r="I663" s="32"/>
      <c r="J663" s="32"/>
      <c r="K663" s="32"/>
      <c r="L663" s="33"/>
      <c r="M663" s="64"/>
      <c r="N663" s="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ht="26.25" thickBot="1">
      <c r="A664" s="34"/>
      <c r="B664" s="76" t="s">
        <v>84</v>
      </c>
      <c r="C664" s="10" t="s">
        <v>82</v>
      </c>
      <c r="D664" s="10" t="s">
        <v>163</v>
      </c>
      <c r="E664" s="10" t="s">
        <v>83</v>
      </c>
      <c r="F664" s="10" t="s">
        <v>165</v>
      </c>
      <c r="G664" s="10" t="s">
        <v>184</v>
      </c>
      <c r="H664" s="10" t="s">
        <v>2</v>
      </c>
      <c r="I664" s="10" t="s">
        <v>3</v>
      </c>
      <c r="J664" s="10"/>
      <c r="K664" s="10" t="s">
        <v>106</v>
      </c>
      <c r="L664" s="12" t="s">
        <v>58</v>
      </c>
      <c r="M664" s="66" t="s">
        <v>4</v>
      </c>
      <c r="N664" s="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ht="15">
      <c r="A665" s="31"/>
      <c r="B665" s="77">
        <f aca="true" t="shared" si="20" ref="B665:B696">IF(C665&gt;0,1,0)</f>
        <v>0</v>
      </c>
      <c r="C665" s="32"/>
      <c r="D665" s="32"/>
      <c r="E665" s="32"/>
      <c r="F665" s="32"/>
      <c r="G665" s="32"/>
      <c r="H665" s="32"/>
      <c r="I665" s="32"/>
      <c r="J665" s="32"/>
      <c r="K665" s="32"/>
      <c r="L665" s="33"/>
      <c r="M665" s="67"/>
      <c r="N665" s="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ht="15">
      <c r="A666" s="36" t="s">
        <v>201</v>
      </c>
      <c r="B666" s="88">
        <f t="shared" si="20"/>
        <v>1</v>
      </c>
      <c r="C666" s="26">
        <v>268</v>
      </c>
      <c r="D666" s="26" t="s">
        <v>202</v>
      </c>
      <c r="E666" s="89" t="s">
        <v>203</v>
      </c>
      <c r="F666" s="128" t="s">
        <v>204</v>
      </c>
      <c r="G666" s="89">
        <v>3000631</v>
      </c>
      <c r="H666" s="129">
        <v>41722</v>
      </c>
      <c r="I666" s="27">
        <v>41739</v>
      </c>
      <c r="J666" s="28">
        <v>-1521.88</v>
      </c>
      <c r="K666" s="130" t="s">
        <v>204</v>
      </c>
      <c r="L666" s="28">
        <f aca="true" t="shared" si="21" ref="L666:L697">J666*-1</f>
        <v>1521.88</v>
      </c>
      <c r="M666" s="123">
        <v>17</v>
      </c>
      <c r="N666" s="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15">
      <c r="A667" s="36" t="s">
        <v>201</v>
      </c>
      <c r="B667" s="88">
        <f t="shared" si="20"/>
        <v>1</v>
      </c>
      <c r="C667" s="26">
        <v>268</v>
      </c>
      <c r="D667" s="26" t="s">
        <v>202</v>
      </c>
      <c r="E667" s="89" t="s">
        <v>208</v>
      </c>
      <c r="F667" s="128" t="s">
        <v>204</v>
      </c>
      <c r="G667" s="89">
        <v>3000931</v>
      </c>
      <c r="H667" s="129">
        <v>41760</v>
      </c>
      <c r="I667" s="27">
        <v>41781</v>
      </c>
      <c r="J667" s="28">
        <v>-1662.47</v>
      </c>
      <c r="K667" s="130" t="s">
        <v>204</v>
      </c>
      <c r="L667" s="28">
        <f t="shared" si="21"/>
        <v>1662.47</v>
      </c>
      <c r="M667" s="123">
        <v>21</v>
      </c>
      <c r="N667" s="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15">
      <c r="A668" s="36" t="s">
        <v>201</v>
      </c>
      <c r="B668" s="88">
        <f t="shared" si="20"/>
        <v>1</v>
      </c>
      <c r="C668" s="26">
        <v>1768</v>
      </c>
      <c r="D668" s="26" t="s">
        <v>221</v>
      </c>
      <c r="E668" s="89" t="s">
        <v>222</v>
      </c>
      <c r="F668" s="128" t="s">
        <v>204</v>
      </c>
      <c r="G668" s="89">
        <v>3000810</v>
      </c>
      <c r="H668" s="129">
        <v>41744</v>
      </c>
      <c r="I668" s="27">
        <v>41767</v>
      </c>
      <c r="J668" s="28">
        <v>-57.53</v>
      </c>
      <c r="K668" s="130" t="s">
        <v>204</v>
      </c>
      <c r="L668" s="28">
        <f t="shared" si="21"/>
        <v>57.53</v>
      </c>
      <c r="M668" s="123">
        <v>23</v>
      </c>
      <c r="N668" s="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15">
      <c r="A669" s="36" t="s">
        <v>201</v>
      </c>
      <c r="B669" s="88">
        <f t="shared" si="20"/>
        <v>1</v>
      </c>
      <c r="C669" s="26">
        <v>1768</v>
      </c>
      <c r="D669" s="26" t="s">
        <v>221</v>
      </c>
      <c r="E669" s="89" t="s">
        <v>227</v>
      </c>
      <c r="F669" s="128" t="s">
        <v>204</v>
      </c>
      <c r="G669" s="89">
        <v>3000550</v>
      </c>
      <c r="H669" s="129">
        <v>41717</v>
      </c>
      <c r="I669" s="27">
        <v>41739</v>
      </c>
      <c r="J669" s="28">
        <v>-39.98</v>
      </c>
      <c r="K669" s="130" t="s">
        <v>204</v>
      </c>
      <c r="L669" s="28">
        <f t="shared" si="21"/>
        <v>39.98</v>
      </c>
      <c r="M669" s="123">
        <v>22</v>
      </c>
      <c r="N669" s="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15">
      <c r="A670" s="36" t="s">
        <v>201</v>
      </c>
      <c r="B670" s="88">
        <f t="shared" si="20"/>
        <v>1</v>
      </c>
      <c r="C670" s="26">
        <v>1768</v>
      </c>
      <c r="D670" s="26" t="s">
        <v>221</v>
      </c>
      <c r="E670" s="89" t="s">
        <v>229</v>
      </c>
      <c r="F670" s="128" t="s">
        <v>204</v>
      </c>
      <c r="G670" s="89">
        <v>3000808</v>
      </c>
      <c r="H670" s="129">
        <v>41744</v>
      </c>
      <c r="I670" s="27">
        <v>41767</v>
      </c>
      <c r="J670" s="28">
        <v>-25.78</v>
      </c>
      <c r="K670" s="130" t="s">
        <v>204</v>
      </c>
      <c r="L670" s="28">
        <f t="shared" si="21"/>
        <v>25.78</v>
      </c>
      <c r="M670" s="123">
        <v>23</v>
      </c>
      <c r="N670" s="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15">
      <c r="A671" s="36" t="s">
        <v>201</v>
      </c>
      <c r="B671" s="88">
        <f t="shared" si="20"/>
        <v>1</v>
      </c>
      <c r="C671" s="26">
        <v>1768</v>
      </c>
      <c r="D671" s="26" t="s">
        <v>221</v>
      </c>
      <c r="E671" s="89" t="s">
        <v>232</v>
      </c>
      <c r="F671" s="128" t="s">
        <v>204</v>
      </c>
      <c r="G671" s="89">
        <v>3001009</v>
      </c>
      <c r="H671" s="129">
        <v>41766</v>
      </c>
      <c r="I671" s="27">
        <v>41788</v>
      </c>
      <c r="J671" s="28">
        <v>-43.39</v>
      </c>
      <c r="K671" s="130" t="s">
        <v>204</v>
      </c>
      <c r="L671" s="28">
        <f t="shared" si="21"/>
        <v>43.39</v>
      </c>
      <c r="M671" s="123">
        <v>22</v>
      </c>
      <c r="N671" s="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15">
      <c r="A672" s="36" t="s">
        <v>201</v>
      </c>
      <c r="B672" s="88">
        <f t="shared" si="20"/>
        <v>1</v>
      </c>
      <c r="C672" s="26">
        <v>1768</v>
      </c>
      <c r="D672" s="26" t="s">
        <v>221</v>
      </c>
      <c r="E672" s="89" t="s">
        <v>233</v>
      </c>
      <c r="F672" s="128" t="s">
        <v>204</v>
      </c>
      <c r="G672" s="89">
        <v>3000809</v>
      </c>
      <c r="H672" s="129">
        <v>41744</v>
      </c>
      <c r="I672" s="27">
        <v>41767</v>
      </c>
      <c r="J672" s="28">
        <v>-29.11</v>
      </c>
      <c r="K672" s="130" t="s">
        <v>204</v>
      </c>
      <c r="L672" s="28">
        <f t="shared" si="21"/>
        <v>29.11</v>
      </c>
      <c r="M672" s="123">
        <v>23</v>
      </c>
      <c r="N672" s="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15">
      <c r="A673" s="36" t="s">
        <v>201</v>
      </c>
      <c r="B673" s="88">
        <f t="shared" si="20"/>
        <v>1</v>
      </c>
      <c r="C673" s="26">
        <v>1768</v>
      </c>
      <c r="D673" s="26" t="s">
        <v>221</v>
      </c>
      <c r="E673" s="89" t="s">
        <v>235</v>
      </c>
      <c r="F673" s="128" t="s">
        <v>204</v>
      </c>
      <c r="G673" s="89">
        <v>3000881</v>
      </c>
      <c r="H673" s="129">
        <v>41757</v>
      </c>
      <c r="I673" s="27">
        <v>41774</v>
      </c>
      <c r="J673" s="28">
        <v>-12.1</v>
      </c>
      <c r="K673" s="130" t="s">
        <v>204</v>
      </c>
      <c r="L673" s="28">
        <f t="shared" si="21"/>
        <v>12.1</v>
      </c>
      <c r="M673" s="123">
        <v>17</v>
      </c>
      <c r="N673" s="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15">
      <c r="A674" s="36" t="s">
        <v>201</v>
      </c>
      <c r="B674" s="88">
        <f t="shared" si="20"/>
        <v>1</v>
      </c>
      <c r="C674" s="26">
        <v>1768</v>
      </c>
      <c r="D674" s="26" t="s">
        <v>221</v>
      </c>
      <c r="E674" s="89" t="s">
        <v>236</v>
      </c>
      <c r="F674" s="128" t="s">
        <v>204</v>
      </c>
      <c r="G674" s="89">
        <v>3000679</v>
      </c>
      <c r="H674" s="129">
        <v>41723</v>
      </c>
      <c r="I674" s="27">
        <v>41746</v>
      </c>
      <c r="J674" s="28">
        <v>-14.61</v>
      </c>
      <c r="K674" s="130" t="s">
        <v>204</v>
      </c>
      <c r="L674" s="28">
        <f t="shared" si="21"/>
        <v>14.61</v>
      </c>
      <c r="M674" s="123">
        <v>23</v>
      </c>
      <c r="N674" s="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15">
      <c r="A675" s="36" t="s">
        <v>201</v>
      </c>
      <c r="B675" s="88">
        <f t="shared" si="20"/>
        <v>1</v>
      </c>
      <c r="C675" s="26">
        <v>1768</v>
      </c>
      <c r="D675" s="26" t="s">
        <v>221</v>
      </c>
      <c r="E675" s="89" t="s">
        <v>237</v>
      </c>
      <c r="F675" s="128" t="s">
        <v>204</v>
      </c>
      <c r="G675" s="89">
        <v>3000678</v>
      </c>
      <c r="H675" s="129">
        <v>41723</v>
      </c>
      <c r="I675" s="27">
        <v>41746</v>
      </c>
      <c r="J675" s="28">
        <v>-45.86</v>
      </c>
      <c r="K675" s="130" t="s">
        <v>204</v>
      </c>
      <c r="L675" s="28">
        <f t="shared" si="21"/>
        <v>45.86</v>
      </c>
      <c r="M675" s="123">
        <v>23</v>
      </c>
      <c r="N675" s="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15">
      <c r="A676" s="36" t="s">
        <v>201</v>
      </c>
      <c r="B676" s="88">
        <f t="shared" si="20"/>
        <v>1</v>
      </c>
      <c r="C676" s="26">
        <v>1768</v>
      </c>
      <c r="D676" s="26" t="s">
        <v>221</v>
      </c>
      <c r="E676" s="89" t="s">
        <v>239</v>
      </c>
      <c r="F676" s="128" t="s">
        <v>204</v>
      </c>
      <c r="G676" s="89">
        <v>3000880</v>
      </c>
      <c r="H676" s="129">
        <v>41757</v>
      </c>
      <c r="I676" s="27">
        <v>41774</v>
      </c>
      <c r="J676" s="28">
        <v>-30.49</v>
      </c>
      <c r="K676" s="130" t="s">
        <v>204</v>
      </c>
      <c r="L676" s="28">
        <f t="shared" si="21"/>
        <v>30.49</v>
      </c>
      <c r="M676" s="123">
        <v>17</v>
      </c>
      <c r="N676" s="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15">
      <c r="A677" s="36" t="s">
        <v>201</v>
      </c>
      <c r="B677" s="88">
        <f t="shared" si="20"/>
        <v>1</v>
      </c>
      <c r="C677" s="26">
        <v>1905</v>
      </c>
      <c r="D677" s="26" t="s">
        <v>241</v>
      </c>
      <c r="E677" s="89" t="s">
        <v>243</v>
      </c>
      <c r="F677" s="128" t="s">
        <v>204</v>
      </c>
      <c r="G677" s="89">
        <v>3000889</v>
      </c>
      <c r="H677" s="129">
        <v>41746</v>
      </c>
      <c r="I677" s="27">
        <v>41774</v>
      </c>
      <c r="J677" s="28">
        <v>-396.06</v>
      </c>
      <c r="K677" s="130" t="s">
        <v>204</v>
      </c>
      <c r="L677" s="28">
        <f t="shared" si="21"/>
        <v>396.06</v>
      </c>
      <c r="M677" s="123">
        <v>28</v>
      </c>
      <c r="N677" s="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15">
      <c r="A678" s="36" t="s">
        <v>201</v>
      </c>
      <c r="B678" s="88">
        <f t="shared" si="20"/>
        <v>1</v>
      </c>
      <c r="C678" s="26">
        <v>1950</v>
      </c>
      <c r="D678" s="26" t="s">
        <v>249</v>
      </c>
      <c r="E678" s="89" t="s">
        <v>250</v>
      </c>
      <c r="F678" s="128" t="s">
        <v>204</v>
      </c>
      <c r="G678" s="89">
        <v>3000794</v>
      </c>
      <c r="H678" s="129">
        <v>41744</v>
      </c>
      <c r="I678" s="27">
        <v>41760</v>
      </c>
      <c r="J678" s="28">
        <v>-960</v>
      </c>
      <c r="K678" s="130" t="s">
        <v>204</v>
      </c>
      <c r="L678" s="28">
        <f t="shared" si="21"/>
        <v>960</v>
      </c>
      <c r="M678" s="123">
        <v>16</v>
      </c>
      <c r="N678" s="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15">
      <c r="A679" s="36" t="s">
        <v>201</v>
      </c>
      <c r="B679" s="88">
        <f t="shared" si="20"/>
        <v>1</v>
      </c>
      <c r="C679" s="26">
        <v>1950</v>
      </c>
      <c r="D679" s="26" t="s">
        <v>249</v>
      </c>
      <c r="E679" s="89" t="s">
        <v>251</v>
      </c>
      <c r="F679" s="128" t="s">
        <v>204</v>
      </c>
      <c r="G679" s="89">
        <v>3000795</v>
      </c>
      <c r="H679" s="129">
        <v>41744</v>
      </c>
      <c r="I679" s="27">
        <v>41760</v>
      </c>
      <c r="J679" s="28">
        <v>-1000</v>
      </c>
      <c r="K679" s="130" t="s">
        <v>204</v>
      </c>
      <c r="L679" s="28">
        <f t="shared" si="21"/>
        <v>1000</v>
      </c>
      <c r="M679" s="123">
        <v>16</v>
      </c>
      <c r="N679" s="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15">
      <c r="A680" s="36" t="s">
        <v>201</v>
      </c>
      <c r="B680" s="88">
        <f t="shared" si="20"/>
        <v>1</v>
      </c>
      <c r="C680" s="26">
        <v>1950</v>
      </c>
      <c r="D680" s="26" t="s">
        <v>249</v>
      </c>
      <c r="E680" s="89" t="s">
        <v>252</v>
      </c>
      <c r="F680" s="128" t="s">
        <v>204</v>
      </c>
      <c r="G680" s="89">
        <v>3000796</v>
      </c>
      <c r="H680" s="129">
        <v>41744</v>
      </c>
      <c r="I680" s="27">
        <v>41760</v>
      </c>
      <c r="J680" s="28">
        <v>-1952</v>
      </c>
      <c r="K680" s="130" t="s">
        <v>204</v>
      </c>
      <c r="L680" s="28">
        <f t="shared" si="21"/>
        <v>1952</v>
      </c>
      <c r="M680" s="123">
        <v>16</v>
      </c>
      <c r="N680" s="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15">
      <c r="A681" s="36" t="s">
        <v>201</v>
      </c>
      <c r="B681" s="88">
        <f t="shared" si="20"/>
        <v>1</v>
      </c>
      <c r="C681" s="26">
        <v>2268</v>
      </c>
      <c r="D681" s="26" t="s">
        <v>253</v>
      </c>
      <c r="E681" s="89" t="s">
        <v>254</v>
      </c>
      <c r="F681" s="128" t="s">
        <v>204</v>
      </c>
      <c r="G681" s="89">
        <v>3000999</v>
      </c>
      <c r="H681" s="129">
        <v>41767</v>
      </c>
      <c r="I681" s="27">
        <v>41788</v>
      </c>
      <c r="J681" s="28">
        <v>-10676.94</v>
      </c>
      <c r="K681" s="130" t="s">
        <v>204</v>
      </c>
      <c r="L681" s="28">
        <f t="shared" si="21"/>
        <v>10676.94</v>
      </c>
      <c r="M681" s="123">
        <v>21</v>
      </c>
      <c r="N681" s="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15">
      <c r="A682" s="36" t="s">
        <v>201</v>
      </c>
      <c r="B682" s="88">
        <f t="shared" si="20"/>
        <v>1</v>
      </c>
      <c r="C682" s="26">
        <v>2868</v>
      </c>
      <c r="D682" s="26" t="s">
        <v>272</v>
      </c>
      <c r="E682" s="89" t="s">
        <v>273</v>
      </c>
      <c r="F682" s="128" t="s">
        <v>204</v>
      </c>
      <c r="G682" s="89">
        <v>3000789</v>
      </c>
      <c r="H682" s="129">
        <v>41737</v>
      </c>
      <c r="I682" s="27">
        <v>41760</v>
      </c>
      <c r="J682" s="28">
        <v>-4000</v>
      </c>
      <c r="K682" s="130" t="s">
        <v>204</v>
      </c>
      <c r="L682" s="28">
        <f t="shared" si="21"/>
        <v>4000</v>
      </c>
      <c r="M682" s="123">
        <v>23</v>
      </c>
      <c r="N682" s="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15">
      <c r="A683" s="36" t="s">
        <v>201</v>
      </c>
      <c r="B683" s="88">
        <f t="shared" si="20"/>
        <v>1</v>
      </c>
      <c r="C683" s="26">
        <v>3017</v>
      </c>
      <c r="D683" s="26" t="s">
        <v>274</v>
      </c>
      <c r="E683" s="89" t="s">
        <v>275</v>
      </c>
      <c r="F683" s="128" t="s">
        <v>204</v>
      </c>
      <c r="G683" s="89">
        <v>3000888</v>
      </c>
      <c r="H683" s="129">
        <v>41758</v>
      </c>
      <c r="I683" s="27">
        <v>41774</v>
      </c>
      <c r="J683" s="28">
        <v>-2500</v>
      </c>
      <c r="K683" s="130" t="s">
        <v>204</v>
      </c>
      <c r="L683" s="28">
        <f t="shared" si="21"/>
        <v>2500</v>
      </c>
      <c r="M683" s="123">
        <v>16</v>
      </c>
      <c r="N683" s="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15">
      <c r="A684" s="36" t="s">
        <v>201</v>
      </c>
      <c r="B684" s="88">
        <f t="shared" si="20"/>
        <v>1</v>
      </c>
      <c r="C684" s="26">
        <v>3131</v>
      </c>
      <c r="D684" s="26" t="s">
        <v>284</v>
      </c>
      <c r="E684" s="89" t="s">
        <v>287</v>
      </c>
      <c r="F684" s="128" t="s">
        <v>204</v>
      </c>
      <c r="G684" s="89">
        <v>3000694</v>
      </c>
      <c r="H684" s="129">
        <v>41736</v>
      </c>
      <c r="I684" s="27">
        <v>41753</v>
      </c>
      <c r="J684" s="28">
        <v>-275</v>
      </c>
      <c r="K684" s="130" t="s">
        <v>204</v>
      </c>
      <c r="L684" s="28">
        <f t="shared" si="21"/>
        <v>275</v>
      </c>
      <c r="M684" s="123">
        <v>17</v>
      </c>
      <c r="N684" s="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15">
      <c r="A685" s="36" t="s">
        <v>201</v>
      </c>
      <c r="B685" s="88">
        <f t="shared" si="20"/>
        <v>1</v>
      </c>
      <c r="C685" s="26">
        <v>3625</v>
      </c>
      <c r="D685" s="26" t="s">
        <v>302</v>
      </c>
      <c r="E685" s="89" t="s">
        <v>305</v>
      </c>
      <c r="F685" s="128" t="s">
        <v>204</v>
      </c>
      <c r="G685" s="89">
        <v>3000906</v>
      </c>
      <c r="H685" s="129">
        <v>41759</v>
      </c>
      <c r="I685" s="27">
        <v>41781</v>
      </c>
      <c r="J685" s="28">
        <v>-152.14</v>
      </c>
      <c r="K685" s="130" t="s">
        <v>204</v>
      </c>
      <c r="L685" s="28">
        <f t="shared" si="21"/>
        <v>152.14</v>
      </c>
      <c r="M685" s="123">
        <v>22</v>
      </c>
      <c r="N685" s="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15">
      <c r="A686" s="36" t="s">
        <v>201</v>
      </c>
      <c r="B686" s="88">
        <f t="shared" si="20"/>
        <v>1</v>
      </c>
      <c r="C686" s="26">
        <v>3677</v>
      </c>
      <c r="D686" s="26" t="s">
        <v>308</v>
      </c>
      <c r="E686" s="89" t="s">
        <v>309</v>
      </c>
      <c r="F686" s="128" t="s">
        <v>204</v>
      </c>
      <c r="G686" s="89">
        <v>3000671</v>
      </c>
      <c r="H686" s="129">
        <v>41726</v>
      </c>
      <c r="I686" s="27">
        <v>41746</v>
      </c>
      <c r="J686" s="28">
        <v>-84</v>
      </c>
      <c r="K686" s="130" t="s">
        <v>204</v>
      </c>
      <c r="L686" s="28">
        <f t="shared" si="21"/>
        <v>84</v>
      </c>
      <c r="M686" s="123">
        <v>20</v>
      </c>
      <c r="N686" s="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15">
      <c r="A687" s="36" t="s">
        <v>201</v>
      </c>
      <c r="B687" s="88">
        <f t="shared" si="20"/>
        <v>1</v>
      </c>
      <c r="C687" s="26">
        <v>3830</v>
      </c>
      <c r="D687" s="26" t="s">
        <v>314</v>
      </c>
      <c r="E687" s="89" t="s">
        <v>315</v>
      </c>
      <c r="F687" s="128" t="s">
        <v>204</v>
      </c>
      <c r="G687" s="89">
        <v>3000610</v>
      </c>
      <c r="H687" s="129">
        <v>41718</v>
      </c>
      <c r="I687" s="27">
        <v>41739</v>
      </c>
      <c r="J687" s="28">
        <v>-10000</v>
      </c>
      <c r="K687" s="130" t="s">
        <v>204</v>
      </c>
      <c r="L687" s="28">
        <f t="shared" si="21"/>
        <v>10000</v>
      </c>
      <c r="M687" s="123">
        <v>21</v>
      </c>
      <c r="N687" s="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15">
      <c r="A688" s="36" t="s">
        <v>201</v>
      </c>
      <c r="B688" s="88">
        <f t="shared" si="20"/>
        <v>1</v>
      </c>
      <c r="C688" s="26">
        <v>4820</v>
      </c>
      <c r="D688" s="26" t="s">
        <v>328</v>
      </c>
      <c r="E688" s="89" t="s">
        <v>330</v>
      </c>
      <c r="F688" s="128" t="s">
        <v>204</v>
      </c>
      <c r="G688" s="89">
        <v>3001014</v>
      </c>
      <c r="H688" s="129">
        <v>41771</v>
      </c>
      <c r="I688" s="27">
        <v>41795</v>
      </c>
      <c r="J688" s="28">
        <v>-3329.95</v>
      </c>
      <c r="K688" s="130" t="s">
        <v>204</v>
      </c>
      <c r="L688" s="28">
        <f t="shared" si="21"/>
        <v>3329.95</v>
      </c>
      <c r="M688" s="123">
        <v>24</v>
      </c>
      <c r="N688" s="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15">
      <c r="A689" s="36" t="s">
        <v>201</v>
      </c>
      <c r="B689" s="88">
        <f t="shared" si="20"/>
        <v>1</v>
      </c>
      <c r="C689" s="26">
        <v>5585</v>
      </c>
      <c r="D689" s="26" t="s">
        <v>333</v>
      </c>
      <c r="E689" s="89" t="s">
        <v>337</v>
      </c>
      <c r="F689" s="128" t="s">
        <v>204</v>
      </c>
      <c r="G689" s="89">
        <v>3000907</v>
      </c>
      <c r="H689" s="129">
        <v>41754</v>
      </c>
      <c r="I689" s="27">
        <v>41781</v>
      </c>
      <c r="J689" s="28">
        <v>-26995.46</v>
      </c>
      <c r="K689" s="130" t="s">
        <v>204</v>
      </c>
      <c r="L689" s="28">
        <f t="shared" si="21"/>
        <v>26995.46</v>
      </c>
      <c r="M689" s="123">
        <v>27</v>
      </c>
      <c r="N689" s="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15">
      <c r="A690" s="36" t="s">
        <v>201</v>
      </c>
      <c r="B690" s="88">
        <f t="shared" si="20"/>
        <v>1</v>
      </c>
      <c r="C690" s="26">
        <v>5745</v>
      </c>
      <c r="D690" s="26" t="s">
        <v>338</v>
      </c>
      <c r="E690" s="89" t="s">
        <v>344</v>
      </c>
      <c r="F690" s="128" t="s">
        <v>204</v>
      </c>
      <c r="G690" s="89">
        <v>3000955</v>
      </c>
      <c r="H690" s="129">
        <v>41764</v>
      </c>
      <c r="I690" s="27">
        <v>41781</v>
      </c>
      <c r="J690" s="28">
        <v>-4347.39</v>
      </c>
      <c r="K690" s="130" t="s">
        <v>204</v>
      </c>
      <c r="L690" s="28">
        <f t="shared" si="21"/>
        <v>4347.39</v>
      </c>
      <c r="M690" s="123">
        <v>17</v>
      </c>
      <c r="N690" s="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15">
      <c r="A691" s="36" t="s">
        <v>201</v>
      </c>
      <c r="B691" s="88">
        <f t="shared" si="20"/>
        <v>1</v>
      </c>
      <c r="C691" s="26">
        <v>5817</v>
      </c>
      <c r="D691" s="26" t="s">
        <v>345</v>
      </c>
      <c r="E691" s="89" t="s">
        <v>346</v>
      </c>
      <c r="F691" s="128" t="s">
        <v>204</v>
      </c>
      <c r="G691" s="89">
        <v>3000959</v>
      </c>
      <c r="H691" s="129">
        <v>41761</v>
      </c>
      <c r="I691" s="27">
        <v>41781</v>
      </c>
      <c r="J691" s="28">
        <v>-800</v>
      </c>
      <c r="K691" s="130" t="s">
        <v>204</v>
      </c>
      <c r="L691" s="28">
        <f t="shared" si="21"/>
        <v>800</v>
      </c>
      <c r="M691" s="123">
        <v>20</v>
      </c>
      <c r="N691" s="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15">
      <c r="A692" s="36" t="s">
        <v>201</v>
      </c>
      <c r="B692" s="88">
        <f t="shared" si="20"/>
        <v>1</v>
      </c>
      <c r="C692" s="26">
        <v>6459</v>
      </c>
      <c r="D692" s="26" t="s">
        <v>355</v>
      </c>
      <c r="E692" s="89" t="s">
        <v>357</v>
      </c>
      <c r="F692" s="128" t="s">
        <v>204</v>
      </c>
      <c r="G692" s="89">
        <v>3000876</v>
      </c>
      <c r="H692" s="129">
        <v>41752</v>
      </c>
      <c r="I692" s="27">
        <v>41774</v>
      </c>
      <c r="J692" s="28">
        <v>-152.26</v>
      </c>
      <c r="K692" s="130" t="s">
        <v>204</v>
      </c>
      <c r="L692" s="28">
        <f t="shared" si="21"/>
        <v>152.26</v>
      </c>
      <c r="M692" s="123">
        <v>22</v>
      </c>
      <c r="N692" s="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15">
      <c r="A693" s="36" t="s">
        <v>201</v>
      </c>
      <c r="B693" s="88">
        <f t="shared" si="20"/>
        <v>1</v>
      </c>
      <c r="C693" s="26">
        <v>6535</v>
      </c>
      <c r="D693" s="26" t="s">
        <v>360</v>
      </c>
      <c r="E693" s="89" t="s">
        <v>361</v>
      </c>
      <c r="F693" s="128" t="s">
        <v>204</v>
      </c>
      <c r="G693" s="89">
        <v>3000662</v>
      </c>
      <c r="H693" s="129">
        <v>41737</v>
      </c>
      <c r="I693" s="27">
        <v>41760</v>
      </c>
      <c r="J693" s="28">
        <v>-1353</v>
      </c>
      <c r="K693" s="130" t="s">
        <v>260</v>
      </c>
      <c r="L693" s="28">
        <f t="shared" si="21"/>
        <v>1353</v>
      </c>
      <c r="M693" s="123">
        <v>23</v>
      </c>
      <c r="N693" s="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15">
      <c r="A694" s="36" t="s">
        <v>201</v>
      </c>
      <c r="B694" s="88">
        <f t="shared" si="20"/>
        <v>1</v>
      </c>
      <c r="C694" s="26">
        <v>6535</v>
      </c>
      <c r="D694" s="26" t="s">
        <v>360</v>
      </c>
      <c r="E694" s="89" t="s">
        <v>362</v>
      </c>
      <c r="F694" s="128" t="s">
        <v>204</v>
      </c>
      <c r="G694" s="89">
        <v>3000663</v>
      </c>
      <c r="H694" s="129">
        <v>41737</v>
      </c>
      <c r="I694" s="27">
        <v>41760</v>
      </c>
      <c r="J694" s="28">
        <v>-707.25</v>
      </c>
      <c r="K694" s="130" t="s">
        <v>260</v>
      </c>
      <c r="L694" s="28">
        <f t="shared" si="21"/>
        <v>707.25</v>
      </c>
      <c r="M694" s="123">
        <v>23</v>
      </c>
      <c r="N694" s="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15">
      <c r="A695" s="36" t="s">
        <v>201</v>
      </c>
      <c r="B695" s="88">
        <f t="shared" si="20"/>
        <v>1</v>
      </c>
      <c r="C695" s="26">
        <v>6535</v>
      </c>
      <c r="D695" s="26" t="s">
        <v>360</v>
      </c>
      <c r="E695" s="89" t="s">
        <v>363</v>
      </c>
      <c r="F695" s="128" t="s">
        <v>204</v>
      </c>
      <c r="G695" s="89">
        <v>3000664</v>
      </c>
      <c r="H695" s="129">
        <v>41737</v>
      </c>
      <c r="I695" s="27">
        <v>41760</v>
      </c>
      <c r="J695" s="28">
        <v>-707.25</v>
      </c>
      <c r="K695" s="130" t="s">
        <v>260</v>
      </c>
      <c r="L695" s="28">
        <f t="shared" si="21"/>
        <v>707.25</v>
      </c>
      <c r="M695" s="123">
        <v>23</v>
      </c>
      <c r="N695" s="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15">
      <c r="A696" s="36" t="s">
        <v>201</v>
      </c>
      <c r="B696" s="88">
        <f t="shared" si="20"/>
        <v>1</v>
      </c>
      <c r="C696" s="26">
        <v>6535</v>
      </c>
      <c r="D696" s="26" t="s">
        <v>360</v>
      </c>
      <c r="E696" s="89" t="s">
        <v>365</v>
      </c>
      <c r="F696" s="128" t="s">
        <v>204</v>
      </c>
      <c r="G696" s="89">
        <v>3000991</v>
      </c>
      <c r="H696" s="129">
        <v>41759</v>
      </c>
      <c r="I696" s="27">
        <v>41788</v>
      </c>
      <c r="J696" s="28">
        <v>-707.25</v>
      </c>
      <c r="K696" s="130" t="s">
        <v>204</v>
      </c>
      <c r="L696" s="28">
        <f t="shared" si="21"/>
        <v>707.25</v>
      </c>
      <c r="M696" s="123">
        <v>29</v>
      </c>
      <c r="N696" s="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15">
      <c r="A697" s="36" t="s">
        <v>201</v>
      </c>
      <c r="B697" s="88">
        <f aca="true" t="shared" si="22" ref="B697:B728">IF(C697&gt;0,1,0)</f>
        <v>1</v>
      </c>
      <c r="C697" s="26">
        <v>6535</v>
      </c>
      <c r="D697" s="26" t="s">
        <v>360</v>
      </c>
      <c r="E697" s="89" t="s">
        <v>366</v>
      </c>
      <c r="F697" s="128" t="s">
        <v>204</v>
      </c>
      <c r="G697" s="89">
        <v>3000992</v>
      </c>
      <c r="H697" s="129">
        <v>41759</v>
      </c>
      <c r="I697" s="27">
        <v>41788</v>
      </c>
      <c r="J697" s="28">
        <v>-707.25</v>
      </c>
      <c r="K697" s="130" t="s">
        <v>204</v>
      </c>
      <c r="L697" s="28">
        <f t="shared" si="21"/>
        <v>707.25</v>
      </c>
      <c r="M697" s="123">
        <v>29</v>
      </c>
      <c r="N697" s="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15">
      <c r="A698" s="36" t="s">
        <v>201</v>
      </c>
      <c r="B698" s="88">
        <f t="shared" si="22"/>
        <v>1</v>
      </c>
      <c r="C698" s="26">
        <v>6549</v>
      </c>
      <c r="D698" s="26" t="s">
        <v>370</v>
      </c>
      <c r="E698" s="89" t="s">
        <v>371</v>
      </c>
      <c r="F698" s="128" t="s">
        <v>204</v>
      </c>
      <c r="G698" s="89">
        <v>3000596</v>
      </c>
      <c r="H698" s="129">
        <v>41716</v>
      </c>
      <c r="I698" s="27">
        <v>41732</v>
      </c>
      <c r="J698" s="28">
        <v>-1614</v>
      </c>
      <c r="K698" s="130" t="s">
        <v>204</v>
      </c>
      <c r="L698" s="28">
        <f aca="true" t="shared" si="23" ref="L698:L729">J698*-1</f>
        <v>1614</v>
      </c>
      <c r="M698" s="123">
        <v>16</v>
      </c>
      <c r="N698" s="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15">
      <c r="A699" s="36" t="s">
        <v>201</v>
      </c>
      <c r="B699" s="88">
        <f t="shared" si="22"/>
        <v>1</v>
      </c>
      <c r="C699" s="26">
        <v>6549</v>
      </c>
      <c r="D699" s="26" t="s">
        <v>370</v>
      </c>
      <c r="E699" s="89" t="s">
        <v>372</v>
      </c>
      <c r="F699" s="128" t="s">
        <v>204</v>
      </c>
      <c r="G699" s="89">
        <v>3000595</v>
      </c>
      <c r="H699" s="129">
        <v>41716</v>
      </c>
      <c r="I699" s="27">
        <v>41732</v>
      </c>
      <c r="J699" s="28">
        <v>-367.68</v>
      </c>
      <c r="K699" s="130" t="s">
        <v>204</v>
      </c>
      <c r="L699" s="28">
        <f t="shared" si="23"/>
        <v>367.68</v>
      </c>
      <c r="M699" s="123">
        <v>16</v>
      </c>
      <c r="N699" s="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15">
      <c r="A700" s="36" t="s">
        <v>201</v>
      </c>
      <c r="B700" s="88">
        <f t="shared" si="22"/>
        <v>1</v>
      </c>
      <c r="C700" s="26">
        <v>6572</v>
      </c>
      <c r="D700" s="26" t="s">
        <v>375</v>
      </c>
      <c r="E700" s="89" t="s">
        <v>377</v>
      </c>
      <c r="F700" s="128" t="s">
        <v>204</v>
      </c>
      <c r="G700" s="89">
        <v>3000653</v>
      </c>
      <c r="H700" s="129">
        <v>41726</v>
      </c>
      <c r="I700" s="27">
        <v>41746</v>
      </c>
      <c r="J700" s="28">
        <v>-2152.5</v>
      </c>
      <c r="K700" s="130" t="s">
        <v>204</v>
      </c>
      <c r="L700" s="28">
        <f t="shared" si="23"/>
        <v>2152.5</v>
      </c>
      <c r="M700" s="123">
        <v>20</v>
      </c>
      <c r="N700" s="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15">
      <c r="A701" s="36" t="s">
        <v>201</v>
      </c>
      <c r="B701" s="88">
        <f t="shared" si="22"/>
        <v>1</v>
      </c>
      <c r="C701" s="26">
        <v>6621</v>
      </c>
      <c r="D701" s="26" t="s">
        <v>392</v>
      </c>
      <c r="E701" s="89" t="s">
        <v>393</v>
      </c>
      <c r="F701" s="128" t="s">
        <v>204</v>
      </c>
      <c r="G701" s="89">
        <v>3000851</v>
      </c>
      <c r="H701" s="129">
        <v>41751</v>
      </c>
      <c r="I701" s="27">
        <v>41767</v>
      </c>
      <c r="J701" s="28">
        <v>-59</v>
      </c>
      <c r="K701" s="130" t="s">
        <v>204</v>
      </c>
      <c r="L701" s="28">
        <f t="shared" si="23"/>
        <v>59</v>
      </c>
      <c r="M701" s="123">
        <v>16</v>
      </c>
      <c r="N701" s="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15">
      <c r="A702" s="36" t="s">
        <v>201</v>
      </c>
      <c r="B702" s="88">
        <f t="shared" si="22"/>
        <v>1</v>
      </c>
      <c r="C702" s="26">
        <v>6621</v>
      </c>
      <c r="D702" s="26" t="s">
        <v>392</v>
      </c>
      <c r="E702" s="89" t="s">
        <v>394</v>
      </c>
      <c r="F702" s="128" t="s">
        <v>204</v>
      </c>
      <c r="G702" s="89">
        <v>3000852</v>
      </c>
      <c r="H702" s="129">
        <v>41751</v>
      </c>
      <c r="I702" s="27">
        <v>41767</v>
      </c>
      <c r="J702" s="28">
        <v>-37.99</v>
      </c>
      <c r="K702" s="130" t="s">
        <v>204</v>
      </c>
      <c r="L702" s="28">
        <f t="shared" si="23"/>
        <v>37.99</v>
      </c>
      <c r="M702" s="123">
        <v>16</v>
      </c>
      <c r="N702" s="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15">
      <c r="A703" s="36" t="s">
        <v>201</v>
      </c>
      <c r="B703" s="88">
        <f t="shared" si="22"/>
        <v>1</v>
      </c>
      <c r="C703" s="26">
        <v>6621</v>
      </c>
      <c r="D703" s="26" t="s">
        <v>392</v>
      </c>
      <c r="E703" s="89" t="s">
        <v>395</v>
      </c>
      <c r="F703" s="128" t="s">
        <v>204</v>
      </c>
      <c r="G703" s="89">
        <v>3000850</v>
      </c>
      <c r="H703" s="129">
        <v>41751</v>
      </c>
      <c r="I703" s="27">
        <v>41767</v>
      </c>
      <c r="J703" s="28">
        <v>-1845</v>
      </c>
      <c r="K703" s="130" t="s">
        <v>204</v>
      </c>
      <c r="L703" s="28">
        <f t="shared" si="23"/>
        <v>1845</v>
      </c>
      <c r="M703" s="123">
        <v>16</v>
      </c>
      <c r="N703" s="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15">
      <c r="A704" s="36" t="s">
        <v>201</v>
      </c>
      <c r="B704" s="88">
        <f t="shared" si="22"/>
        <v>1</v>
      </c>
      <c r="C704" s="26">
        <v>6621</v>
      </c>
      <c r="D704" s="26" t="s">
        <v>392</v>
      </c>
      <c r="E704" s="89" t="s">
        <v>396</v>
      </c>
      <c r="F704" s="128" t="s">
        <v>204</v>
      </c>
      <c r="G704" s="89">
        <v>3000853</v>
      </c>
      <c r="H704" s="129">
        <v>41751</v>
      </c>
      <c r="I704" s="27">
        <v>41767</v>
      </c>
      <c r="J704" s="28">
        <v>-738</v>
      </c>
      <c r="K704" s="130" t="s">
        <v>204</v>
      </c>
      <c r="L704" s="28">
        <f t="shared" si="23"/>
        <v>738</v>
      </c>
      <c r="M704" s="123">
        <v>16</v>
      </c>
      <c r="N704" s="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15">
      <c r="A705" s="36" t="s">
        <v>201</v>
      </c>
      <c r="B705" s="88">
        <f t="shared" si="22"/>
        <v>1</v>
      </c>
      <c r="C705" s="26">
        <v>6621</v>
      </c>
      <c r="D705" s="26" t="s">
        <v>392</v>
      </c>
      <c r="E705" s="89" t="s">
        <v>397</v>
      </c>
      <c r="F705" s="128" t="s">
        <v>204</v>
      </c>
      <c r="G705" s="89">
        <v>3000846</v>
      </c>
      <c r="H705" s="129">
        <v>41751</v>
      </c>
      <c r="I705" s="27">
        <v>41767</v>
      </c>
      <c r="J705" s="28">
        <v>-1098.64</v>
      </c>
      <c r="K705" s="130" t="s">
        <v>204</v>
      </c>
      <c r="L705" s="28">
        <f t="shared" si="23"/>
        <v>1098.64</v>
      </c>
      <c r="M705" s="123">
        <v>16</v>
      </c>
      <c r="N705" s="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15">
      <c r="A706" s="36" t="s">
        <v>201</v>
      </c>
      <c r="B706" s="88">
        <f t="shared" si="22"/>
        <v>1</v>
      </c>
      <c r="C706" s="26">
        <v>6621</v>
      </c>
      <c r="D706" s="26" t="s">
        <v>392</v>
      </c>
      <c r="E706" s="89" t="s">
        <v>398</v>
      </c>
      <c r="F706" s="128" t="s">
        <v>204</v>
      </c>
      <c r="G706" s="89">
        <v>3000849</v>
      </c>
      <c r="H706" s="129">
        <v>41751</v>
      </c>
      <c r="I706" s="27">
        <v>41767</v>
      </c>
      <c r="J706" s="28">
        <v>-49.2</v>
      </c>
      <c r="K706" s="130" t="s">
        <v>204</v>
      </c>
      <c r="L706" s="28">
        <f t="shared" si="23"/>
        <v>49.2</v>
      </c>
      <c r="M706" s="123">
        <v>16</v>
      </c>
      <c r="N706" s="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15">
      <c r="A707" s="36" t="s">
        <v>201</v>
      </c>
      <c r="B707" s="88">
        <f t="shared" si="22"/>
        <v>1</v>
      </c>
      <c r="C707" s="26">
        <v>6621</v>
      </c>
      <c r="D707" s="26" t="s">
        <v>392</v>
      </c>
      <c r="E707" s="89" t="s">
        <v>399</v>
      </c>
      <c r="F707" s="128" t="s">
        <v>204</v>
      </c>
      <c r="G707" s="89">
        <v>3000854</v>
      </c>
      <c r="H707" s="129">
        <v>41751</v>
      </c>
      <c r="I707" s="27">
        <v>41767</v>
      </c>
      <c r="J707" s="28">
        <v>-100</v>
      </c>
      <c r="K707" s="130" t="s">
        <v>204</v>
      </c>
      <c r="L707" s="28">
        <f t="shared" si="23"/>
        <v>100</v>
      </c>
      <c r="M707" s="123">
        <v>16</v>
      </c>
      <c r="N707" s="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15">
      <c r="A708" s="36" t="s">
        <v>201</v>
      </c>
      <c r="B708" s="88">
        <f t="shared" si="22"/>
        <v>1</v>
      </c>
      <c r="C708" s="26">
        <v>6621</v>
      </c>
      <c r="D708" s="26" t="s">
        <v>392</v>
      </c>
      <c r="E708" s="89" t="s">
        <v>400</v>
      </c>
      <c r="F708" s="128" t="s">
        <v>204</v>
      </c>
      <c r="G708" s="89">
        <v>3000847</v>
      </c>
      <c r="H708" s="129">
        <v>41751</v>
      </c>
      <c r="I708" s="27">
        <v>41767</v>
      </c>
      <c r="J708" s="28">
        <v>-147.6</v>
      </c>
      <c r="K708" s="130" t="s">
        <v>204</v>
      </c>
      <c r="L708" s="28">
        <f t="shared" si="23"/>
        <v>147.6</v>
      </c>
      <c r="M708" s="123">
        <v>16</v>
      </c>
      <c r="N708" s="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15">
      <c r="A709" s="36" t="s">
        <v>201</v>
      </c>
      <c r="B709" s="88">
        <f t="shared" si="22"/>
        <v>1</v>
      </c>
      <c r="C709" s="26">
        <v>6621</v>
      </c>
      <c r="D709" s="26" t="s">
        <v>392</v>
      </c>
      <c r="E709" s="89" t="s">
        <v>401</v>
      </c>
      <c r="F709" s="128" t="s">
        <v>204</v>
      </c>
      <c r="G709" s="89">
        <v>3000848</v>
      </c>
      <c r="H709" s="129">
        <v>41751</v>
      </c>
      <c r="I709" s="27">
        <v>41767</v>
      </c>
      <c r="J709" s="28">
        <v>-49.2</v>
      </c>
      <c r="K709" s="130" t="s">
        <v>204</v>
      </c>
      <c r="L709" s="28">
        <f t="shared" si="23"/>
        <v>49.2</v>
      </c>
      <c r="M709" s="123">
        <v>16</v>
      </c>
      <c r="N709" s="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15">
      <c r="A710" s="36" t="s">
        <v>201</v>
      </c>
      <c r="B710" s="88">
        <f t="shared" si="22"/>
        <v>1</v>
      </c>
      <c r="C710" s="26">
        <v>6621</v>
      </c>
      <c r="D710" s="26" t="s">
        <v>392</v>
      </c>
      <c r="E710" s="89" t="s">
        <v>402</v>
      </c>
      <c r="F710" s="128" t="s">
        <v>204</v>
      </c>
      <c r="G710" s="89">
        <v>3000856</v>
      </c>
      <c r="H710" s="129">
        <v>41751</v>
      </c>
      <c r="I710" s="27">
        <v>41767</v>
      </c>
      <c r="J710" s="28">
        <v>-79.53</v>
      </c>
      <c r="K710" s="130" t="s">
        <v>204</v>
      </c>
      <c r="L710" s="28">
        <f t="shared" si="23"/>
        <v>79.53</v>
      </c>
      <c r="M710" s="123">
        <v>16</v>
      </c>
      <c r="N710" s="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15">
      <c r="A711" s="36" t="s">
        <v>201</v>
      </c>
      <c r="B711" s="88">
        <f t="shared" si="22"/>
        <v>1</v>
      </c>
      <c r="C711" s="26">
        <v>6621</v>
      </c>
      <c r="D711" s="26" t="s">
        <v>392</v>
      </c>
      <c r="E711" s="89" t="s">
        <v>403</v>
      </c>
      <c r="F711" s="128" t="s">
        <v>204</v>
      </c>
      <c r="G711" s="89">
        <v>3000855</v>
      </c>
      <c r="H711" s="129">
        <v>41751</v>
      </c>
      <c r="I711" s="27">
        <v>41767</v>
      </c>
      <c r="J711" s="28">
        <v>-84.24</v>
      </c>
      <c r="K711" s="130" t="s">
        <v>204</v>
      </c>
      <c r="L711" s="28">
        <f t="shared" si="23"/>
        <v>84.24</v>
      </c>
      <c r="M711" s="123">
        <v>16</v>
      </c>
      <c r="N711" s="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15">
      <c r="A712" s="36" t="s">
        <v>201</v>
      </c>
      <c r="B712" s="88">
        <f t="shared" si="22"/>
        <v>1</v>
      </c>
      <c r="C712" s="26">
        <v>6621</v>
      </c>
      <c r="D712" s="26" t="s">
        <v>392</v>
      </c>
      <c r="E712" s="89" t="s">
        <v>404</v>
      </c>
      <c r="F712" s="128" t="s">
        <v>204</v>
      </c>
      <c r="G712" s="89">
        <v>3000845</v>
      </c>
      <c r="H712" s="129">
        <v>41751</v>
      </c>
      <c r="I712" s="27">
        <v>41767</v>
      </c>
      <c r="J712" s="28">
        <v>-112.75</v>
      </c>
      <c r="K712" s="130" t="s">
        <v>204</v>
      </c>
      <c r="L712" s="28">
        <f t="shared" si="23"/>
        <v>112.75</v>
      </c>
      <c r="M712" s="123">
        <v>16</v>
      </c>
      <c r="N712" s="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15">
      <c r="A713" s="36" t="s">
        <v>201</v>
      </c>
      <c r="B713" s="88">
        <f t="shared" si="22"/>
        <v>1</v>
      </c>
      <c r="C713" s="26">
        <v>6621</v>
      </c>
      <c r="D713" s="26" t="s">
        <v>392</v>
      </c>
      <c r="E713" s="89" t="s">
        <v>405</v>
      </c>
      <c r="F713" s="128" t="s">
        <v>204</v>
      </c>
      <c r="G713" s="89">
        <v>3000844</v>
      </c>
      <c r="H713" s="129">
        <v>41751</v>
      </c>
      <c r="I713" s="27">
        <v>41767</v>
      </c>
      <c r="J713" s="28">
        <v>-112.75</v>
      </c>
      <c r="K713" s="130" t="s">
        <v>204</v>
      </c>
      <c r="L713" s="28">
        <f t="shared" si="23"/>
        <v>112.75</v>
      </c>
      <c r="M713" s="123">
        <v>16</v>
      </c>
      <c r="N713" s="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15">
      <c r="A714" s="36" t="s">
        <v>201</v>
      </c>
      <c r="B714" s="88">
        <f t="shared" si="22"/>
        <v>1</v>
      </c>
      <c r="C714" s="26">
        <v>6621</v>
      </c>
      <c r="D714" s="26" t="s">
        <v>392</v>
      </c>
      <c r="E714" s="89" t="s">
        <v>406</v>
      </c>
      <c r="F714" s="128" t="s">
        <v>204</v>
      </c>
      <c r="G714" s="89">
        <v>3000843</v>
      </c>
      <c r="H714" s="129">
        <v>41751</v>
      </c>
      <c r="I714" s="27">
        <v>41767</v>
      </c>
      <c r="J714" s="28">
        <v>-2970.45</v>
      </c>
      <c r="K714" s="130" t="s">
        <v>204</v>
      </c>
      <c r="L714" s="28">
        <f t="shared" si="23"/>
        <v>2970.45</v>
      </c>
      <c r="M714" s="123">
        <v>16</v>
      </c>
      <c r="N714" s="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15">
      <c r="A715" s="36" t="s">
        <v>201</v>
      </c>
      <c r="B715" s="88">
        <f t="shared" si="22"/>
        <v>1</v>
      </c>
      <c r="C715" s="26">
        <v>7901</v>
      </c>
      <c r="D715" s="26" t="s">
        <v>430</v>
      </c>
      <c r="E715" s="89" t="s">
        <v>431</v>
      </c>
      <c r="F715" s="128" t="s">
        <v>204</v>
      </c>
      <c r="G715" s="89">
        <v>3000805</v>
      </c>
      <c r="H715" s="129">
        <v>41743</v>
      </c>
      <c r="I715" s="27">
        <v>41760</v>
      </c>
      <c r="J715" s="28">
        <v>-905.48</v>
      </c>
      <c r="K715" s="130" t="s">
        <v>204</v>
      </c>
      <c r="L715" s="28">
        <f t="shared" si="23"/>
        <v>905.48</v>
      </c>
      <c r="M715" s="123">
        <v>17</v>
      </c>
      <c r="N715" s="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15">
      <c r="A716" s="36" t="s">
        <v>201</v>
      </c>
      <c r="B716" s="88">
        <f t="shared" si="22"/>
        <v>1</v>
      </c>
      <c r="C716" s="26">
        <v>7901</v>
      </c>
      <c r="D716" s="26" t="s">
        <v>430</v>
      </c>
      <c r="E716" s="89" t="s">
        <v>437</v>
      </c>
      <c r="F716" s="128" t="s">
        <v>204</v>
      </c>
      <c r="G716" s="89">
        <v>3000785</v>
      </c>
      <c r="H716" s="129">
        <v>41743</v>
      </c>
      <c r="I716" s="27">
        <v>41760</v>
      </c>
      <c r="J716" s="28">
        <v>-11715</v>
      </c>
      <c r="K716" s="130" t="s">
        <v>204</v>
      </c>
      <c r="L716" s="28">
        <f t="shared" si="23"/>
        <v>11715</v>
      </c>
      <c r="M716" s="123">
        <v>17</v>
      </c>
      <c r="N716" s="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15">
      <c r="A717" s="36" t="s">
        <v>201</v>
      </c>
      <c r="B717" s="88">
        <f t="shared" si="22"/>
        <v>1</v>
      </c>
      <c r="C717" s="26">
        <v>7901</v>
      </c>
      <c r="D717" s="26" t="s">
        <v>430</v>
      </c>
      <c r="E717" s="89" t="s">
        <v>438</v>
      </c>
      <c r="F717" s="128" t="s">
        <v>204</v>
      </c>
      <c r="G717" s="89">
        <v>3000784</v>
      </c>
      <c r="H717" s="129">
        <v>41744</v>
      </c>
      <c r="I717" s="27">
        <v>41760</v>
      </c>
      <c r="J717" s="28">
        <v>-6005.45</v>
      </c>
      <c r="K717" s="130" t="s">
        <v>204</v>
      </c>
      <c r="L717" s="28">
        <f t="shared" si="23"/>
        <v>6005.45</v>
      </c>
      <c r="M717" s="123">
        <v>16</v>
      </c>
      <c r="N717" s="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15">
      <c r="A718" s="36" t="s">
        <v>201</v>
      </c>
      <c r="B718" s="88">
        <f t="shared" si="22"/>
        <v>1</v>
      </c>
      <c r="C718" s="26">
        <v>7901</v>
      </c>
      <c r="D718" s="26" t="s">
        <v>430</v>
      </c>
      <c r="E718" s="89" t="s">
        <v>439</v>
      </c>
      <c r="F718" s="128" t="s">
        <v>204</v>
      </c>
      <c r="G718" s="89">
        <v>3000864</v>
      </c>
      <c r="H718" s="129">
        <v>41753</v>
      </c>
      <c r="I718" s="27">
        <v>41774</v>
      </c>
      <c r="J718" s="28">
        <v>-130276.75</v>
      </c>
      <c r="K718" s="130" t="s">
        <v>204</v>
      </c>
      <c r="L718" s="28">
        <f t="shared" si="23"/>
        <v>130276.75</v>
      </c>
      <c r="M718" s="123">
        <v>21</v>
      </c>
      <c r="N718" s="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15">
      <c r="A719" s="36" t="s">
        <v>201</v>
      </c>
      <c r="B719" s="88">
        <f t="shared" si="22"/>
        <v>1</v>
      </c>
      <c r="C719" s="26">
        <v>9195</v>
      </c>
      <c r="D719" s="26" t="s">
        <v>467</v>
      </c>
      <c r="E719" s="89" t="s">
        <v>468</v>
      </c>
      <c r="F719" s="128" t="s">
        <v>204</v>
      </c>
      <c r="G719" s="89">
        <v>3000655</v>
      </c>
      <c r="H719" s="129">
        <v>41730</v>
      </c>
      <c r="I719" s="27">
        <v>41746</v>
      </c>
      <c r="J719" s="28">
        <v>-5800</v>
      </c>
      <c r="K719" s="130" t="s">
        <v>204</v>
      </c>
      <c r="L719" s="28">
        <f t="shared" si="23"/>
        <v>5800</v>
      </c>
      <c r="M719" s="123">
        <v>16</v>
      </c>
      <c r="N719" s="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15">
      <c r="A720" s="36" t="s">
        <v>201</v>
      </c>
      <c r="B720" s="88">
        <f t="shared" si="22"/>
        <v>1</v>
      </c>
      <c r="C720" s="26">
        <v>9195</v>
      </c>
      <c r="D720" s="26" t="s">
        <v>467</v>
      </c>
      <c r="E720" s="89" t="s">
        <v>469</v>
      </c>
      <c r="F720" s="128" t="s">
        <v>204</v>
      </c>
      <c r="G720" s="89">
        <v>3000877</v>
      </c>
      <c r="H720" s="129">
        <v>41751</v>
      </c>
      <c r="I720" s="27">
        <v>41774</v>
      </c>
      <c r="J720" s="28">
        <v>-7790</v>
      </c>
      <c r="K720" s="130" t="s">
        <v>204</v>
      </c>
      <c r="L720" s="28">
        <f t="shared" si="23"/>
        <v>7790</v>
      </c>
      <c r="M720" s="123">
        <v>23</v>
      </c>
      <c r="N720" s="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15">
      <c r="A721" s="36" t="s">
        <v>201</v>
      </c>
      <c r="B721" s="88">
        <f t="shared" si="22"/>
        <v>1</v>
      </c>
      <c r="C721" s="26">
        <v>9451</v>
      </c>
      <c r="D721" s="26" t="s">
        <v>472</v>
      </c>
      <c r="E721" s="89" t="s">
        <v>473</v>
      </c>
      <c r="F721" s="128" t="s">
        <v>204</v>
      </c>
      <c r="G721" s="89">
        <v>3000571</v>
      </c>
      <c r="H721" s="129">
        <v>41714</v>
      </c>
      <c r="I721" s="27">
        <v>41732</v>
      </c>
      <c r="J721" s="28">
        <v>-112.75</v>
      </c>
      <c r="K721" s="130" t="s">
        <v>204</v>
      </c>
      <c r="L721" s="28">
        <f t="shared" si="23"/>
        <v>112.75</v>
      </c>
      <c r="M721" s="123">
        <v>18</v>
      </c>
      <c r="N721" s="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15">
      <c r="A722" s="36" t="s">
        <v>201</v>
      </c>
      <c r="B722" s="88">
        <f t="shared" si="22"/>
        <v>1</v>
      </c>
      <c r="C722" s="26">
        <v>9451</v>
      </c>
      <c r="D722" s="26" t="s">
        <v>472</v>
      </c>
      <c r="E722" s="89" t="s">
        <v>476</v>
      </c>
      <c r="F722" s="128" t="s">
        <v>204</v>
      </c>
      <c r="G722" s="89">
        <v>3000609</v>
      </c>
      <c r="H722" s="129">
        <v>41723</v>
      </c>
      <c r="I722" s="27">
        <v>41739</v>
      </c>
      <c r="J722" s="28">
        <v>-1314.1</v>
      </c>
      <c r="K722" s="130" t="s">
        <v>204</v>
      </c>
      <c r="L722" s="28">
        <f t="shared" si="23"/>
        <v>1314.1</v>
      </c>
      <c r="M722" s="123">
        <v>16</v>
      </c>
      <c r="N722" s="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15">
      <c r="A723" s="36" t="s">
        <v>201</v>
      </c>
      <c r="B723" s="88">
        <f t="shared" si="22"/>
        <v>1</v>
      </c>
      <c r="C723" s="26">
        <v>9658</v>
      </c>
      <c r="D723" s="26" t="s">
        <v>482</v>
      </c>
      <c r="E723" s="89" t="s">
        <v>485</v>
      </c>
      <c r="F723" s="128" t="s">
        <v>204</v>
      </c>
      <c r="G723" s="89">
        <v>3000921</v>
      </c>
      <c r="H723" s="129">
        <v>41753</v>
      </c>
      <c r="I723" s="27">
        <v>41781</v>
      </c>
      <c r="J723" s="28">
        <v>-54.01</v>
      </c>
      <c r="K723" s="130" t="s">
        <v>204</v>
      </c>
      <c r="L723" s="28">
        <f t="shared" si="23"/>
        <v>54.01</v>
      </c>
      <c r="M723" s="123">
        <v>28</v>
      </c>
      <c r="N723" s="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15">
      <c r="A724" s="36" t="s">
        <v>201</v>
      </c>
      <c r="B724" s="88">
        <f t="shared" si="22"/>
        <v>1</v>
      </c>
      <c r="C724" s="26">
        <v>9994</v>
      </c>
      <c r="D724" s="26" t="s">
        <v>489</v>
      </c>
      <c r="E724" s="89" t="s">
        <v>490</v>
      </c>
      <c r="F724" s="128" t="s">
        <v>204</v>
      </c>
      <c r="G724" s="89">
        <v>3000779</v>
      </c>
      <c r="H724" s="129">
        <v>41743</v>
      </c>
      <c r="I724" s="27">
        <v>41760</v>
      </c>
      <c r="J724" s="28">
        <v>-31.89</v>
      </c>
      <c r="K724" s="130" t="s">
        <v>204</v>
      </c>
      <c r="L724" s="28">
        <f t="shared" si="23"/>
        <v>31.89</v>
      </c>
      <c r="M724" s="123">
        <v>17</v>
      </c>
      <c r="N724" s="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15">
      <c r="A725" s="36" t="s">
        <v>201</v>
      </c>
      <c r="B725" s="88">
        <f t="shared" si="22"/>
        <v>1</v>
      </c>
      <c r="C725" s="26">
        <v>28419</v>
      </c>
      <c r="D725" s="26" t="s">
        <v>510</v>
      </c>
      <c r="E725" s="89" t="s">
        <v>511</v>
      </c>
      <c r="F725" s="128" t="s">
        <v>204</v>
      </c>
      <c r="G725" s="89">
        <v>3000913</v>
      </c>
      <c r="H725" s="129">
        <v>41758</v>
      </c>
      <c r="I725" s="27">
        <v>41781</v>
      </c>
      <c r="J725" s="28">
        <v>-4680</v>
      </c>
      <c r="K725" s="130" t="s">
        <v>204</v>
      </c>
      <c r="L725" s="28">
        <f t="shared" si="23"/>
        <v>4680</v>
      </c>
      <c r="M725" s="123">
        <v>23</v>
      </c>
      <c r="N725" s="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15">
      <c r="A726" s="36" t="s">
        <v>201</v>
      </c>
      <c r="B726" s="88">
        <f t="shared" si="22"/>
        <v>1</v>
      </c>
      <c r="C726" s="26">
        <v>28419</v>
      </c>
      <c r="D726" s="26" t="s">
        <v>510</v>
      </c>
      <c r="E726" s="89" t="s">
        <v>512</v>
      </c>
      <c r="F726" s="128" t="s">
        <v>204</v>
      </c>
      <c r="G726" s="89">
        <v>3000643</v>
      </c>
      <c r="H726" s="129">
        <v>41722</v>
      </c>
      <c r="I726" s="27">
        <v>41746</v>
      </c>
      <c r="J726" s="28">
        <v>-3795</v>
      </c>
      <c r="K726" s="130" t="s">
        <v>204</v>
      </c>
      <c r="L726" s="28">
        <f t="shared" si="23"/>
        <v>3795</v>
      </c>
      <c r="M726" s="123">
        <v>24</v>
      </c>
      <c r="N726" s="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15">
      <c r="A727" s="36" t="s">
        <v>201</v>
      </c>
      <c r="B727" s="88">
        <f t="shared" si="22"/>
        <v>1</v>
      </c>
      <c r="C727" s="26">
        <v>33770</v>
      </c>
      <c r="D727" s="26" t="s">
        <v>515</v>
      </c>
      <c r="E727" s="89" t="s">
        <v>518</v>
      </c>
      <c r="F727" s="128" t="s">
        <v>204</v>
      </c>
      <c r="G727" s="89">
        <v>3000672</v>
      </c>
      <c r="H727" s="129">
        <v>41725</v>
      </c>
      <c r="I727" s="27">
        <v>41746</v>
      </c>
      <c r="J727" s="28">
        <v>-369</v>
      </c>
      <c r="K727" s="130" t="s">
        <v>204</v>
      </c>
      <c r="L727" s="28">
        <f t="shared" si="23"/>
        <v>369</v>
      </c>
      <c r="M727" s="123">
        <v>21</v>
      </c>
      <c r="N727" s="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15">
      <c r="A728" s="36" t="s">
        <v>201</v>
      </c>
      <c r="B728" s="88">
        <f t="shared" si="22"/>
        <v>1</v>
      </c>
      <c r="C728" s="26">
        <v>55508</v>
      </c>
      <c r="D728" s="26" t="s">
        <v>520</v>
      </c>
      <c r="E728" s="89" t="s">
        <v>521</v>
      </c>
      <c r="F728" s="128" t="s">
        <v>204</v>
      </c>
      <c r="G728" s="89">
        <v>3000603</v>
      </c>
      <c r="H728" s="129">
        <v>41710</v>
      </c>
      <c r="I728" s="27">
        <v>41732</v>
      </c>
      <c r="J728" s="28">
        <v>-720.8</v>
      </c>
      <c r="K728" s="130" t="s">
        <v>204</v>
      </c>
      <c r="L728" s="28">
        <f t="shared" si="23"/>
        <v>720.8</v>
      </c>
      <c r="M728" s="123">
        <v>22</v>
      </c>
      <c r="N728" s="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15">
      <c r="A729" s="36" t="s">
        <v>201</v>
      </c>
      <c r="B729" s="88">
        <f aca="true" t="shared" si="24" ref="B729:B760">IF(C729&gt;0,1,0)</f>
        <v>1</v>
      </c>
      <c r="C729" s="26">
        <v>100754</v>
      </c>
      <c r="D729" s="26" t="s">
        <v>530</v>
      </c>
      <c r="E729" s="89" t="s">
        <v>531</v>
      </c>
      <c r="F729" s="128" t="s">
        <v>204</v>
      </c>
      <c r="G729" s="89">
        <v>3000837</v>
      </c>
      <c r="H729" s="129">
        <v>41751</v>
      </c>
      <c r="I729" s="27">
        <v>41767</v>
      </c>
      <c r="J729" s="28">
        <v>-255.72</v>
      </c>
      <c r="K729" s="130" t="s">
        <v>204</v>
      </c>
      <c r="L729" s="28">
        <f t="shared" si="23"/>
        <v>255.72</v>
      </c>
      <c r="M729" s="123">
        <v>16</v>
      </c>
      <c r="N729" s="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15">
      <c r="A730" s="36" t="s">
        <v>201</v>
      </c>
      <c r="B730" s="88">
        <f t="shared" si="24"/>
        <v>1</v>
      </c>
      <c r="C730" s="26">
        <v>100754</v>
      </c>
      <c r="D730" s="26" t="s">
        <v>530</v>
      </c>
      <c r="E730" s="89" t="s">
        <v>532</v>
      </c>
      <c r="F730" s="128" t="s">
        <v>204</v>
      </c>
      <c r="G730" s="89">
        <v>3000838</v>
      </c>
      <c r="H730" s="129">
        <v>41751</v>
      </c>
      <c r="I730" s="27">
        <v>41767</v>
      </c>
      <c r="J730" s="28">
        <v>-79.95</v>
      </c>
      <c r="K730" s="130" t="s">
        <v>204</v>
      </c>
      <c r="L730" s="28">
        <f aca="true" t="shared" si="25" ref="L730:L762">J730*-1</f>
        <v>79.95</v>
      </c>
      <c r="M730" s="123">
        <v>16</v>
      </c>
      <c r="N730" s="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15">
      <c r="A731" s="36" t="s">
        <v>201</v>
      </c>
      <c r="B731" s="88">
        <f t="shared" si="24"/>
        <v>1</v>
      </c>
      <c r="C731" s="26">
        <v>100754</v>
      </c>
      <c r="D731" s="26" t="s">
        <v>530</v>
      </c>
      <c r="E731" s="89" t="s">
        <v>533</v>
      </c>
      <c r="F731" s="128" t="s">
        <v>204</v>
      </c>
      <c r="G731" s="89">
        <v>3000839</v>
      </c>
      <c r="H731" s="129">
        <v>41751</v>
      </c>
      <c r="I731" s="27">
        <v>41767</v>
      </c>
      <c r="J731" s="28">
        <v>-267.38</v>
      </c>
      <c r="K731" s="130" t="s">
        <v>204</v>
      </c>
      <c r="L731" s="28">
        <f t="shared" si="25"/>
        <v>267.38</v>
      </c>
      <c r="M731" s="123">
        <v>16</v>
      </c>
      <c r="N731" s="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15">
      <c r="A732" s="36" t="s">
        <v>201</v>
      </c>
      <c r="B732" s="88">
        <f t="shared" si="24"/>
        <v>1</v>
      </c>
      <c r="C732" s="26">
        <v>100754</v>
      </c>
      <c r="D732" s="26" t="s">
        <v>530</v>
      </c>
      <c r="E732" s="89" t="s">
        <v>534</v>
      </c>
      <c r="F732" s="128" t="s">
        <v>204</v>
      </c>
      <c r="G732" s="89">
        <v>3000841</v>
      </c>
      <c r="H732" s="129">
        <v>41751</v>
      </c>
      <c r="I732" s="27">
        <v>41767</v>
      </c>
      <c r="J732" s="28">
        <v>-342.22</v>
      </c>
      <c r="K732" s="130" t="s">
        <v>204</v>
      </c>
      <c r="L732" s="28">
        <f t="shared" si="25"/>
        <v>342.22</v>
      </c>
      <c r="M732" s="123">
        <v>16</v>
      </c>
      <c r="N732" s="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15">
      <c r="A733" s="36" t="s">
        <v>201</v>
      </c>
      <c r="B733" s="88">
        <f t="shared" si="24"/>
        <v>1</v>
      </c>
      <c r="C733" s="26">
        <v>100754</v>
      </c>
      <c r="D733" s="26" t="s">
        <v>530</v>
      </c>
      <c r="E733" s="89" t="s">
        <v>535</v>
      </c>
      <c r="F733" s="128" t="s">
        <v>204</v>
      </c>
      <c r="G733" s="89">
        <v>3000842</v>
      </c>
      <c r="H733" s="129">
        <v>41751</v>
      </c>
      <c r="I733" s="27">
        <v>41767</v>
      </c>
      <c r="J733" s="28">
        <v>-1026.66</v>
      </c>
      <c r="K733" s="130" t="s">
        <v>204</v>
      </c>
      <c r="L733" s="28">
        <f t="shared" si="25"/>
        <v>1026.66</v>
      </c>
      <c r="M733" s="123">
        <v>16</v>
      </c>
      <c r="N733" s="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15">
      <c r="A734" s="36" t="s">
        <v>201</v>
      </c>
      <c r="B734" s="88">
        <f t="shared" si="24"/>
        <v>1</v>
      </c>
      <c r="C734" s="26">
        <v>100754</v>
      </c>
      <c r="D734" s="26" t="s">
        <v>530</v>
      </c>
      <c r="E734" s="89" t="s">
        <v>536</v>
      </c>
      <c r="F734" s="128" t="s">
        <v>204</v>
      </c>
      <c r="G734" s="89">
        <v>3000840</v>
      </c>
      <c r="H734" s="129">
        <v>41751</v>
      </c>
      <c r="I734" s="27">
        <v>41767</v>
      </c>
      <c r="J734" s="28">
        <v>-128.37</v>
      </c>
      <c r="K734" s="130" t="s">
        <v>204</v>
      </c>
      <c r="L734" s="28">
        <f t="shared" si="25"/>
        <v>128.37</v>
      </c>
      <c r="M734" s="123">
        <v>16</v>
      </c>
      <c r="N734" s="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15">
      <c r="A735" s="36" t="s">
        <v>201</v>
      </c>
      <c r="B735" s="88">
        <f t="shared" si="24"/>
        <v>1</v>
      </c>
      <c r="C735" s="26">
        <v>167353</v>
      </c>
      <c r="D735" s="26" t="s">
        <v>558</v>
      </c>
      <c r="E735" s="89" t="s">
        <v>561</v>
      </c>
      <c r="F735" s="128" t="s">
        <v>204</v>
      </c>
      <c r="G735" s="89">
        <v>3000933</v>
      </c>
      <c r="H735" s="129">
        <v>41765</v>
      </c>
      <c r="I735" s="27">
        <v>41781</v>
      </c>
      <c r="J735" s="28">
        <v>-438.98</v>
      </c>
      <c r="K735" s="130" t="s">
        <v>204</v>
      </c>
      <c r="L735" s="28">
        <f t="shared" si="25"/>
        <v>438.98</v>
      </c>
      <c r="M735" s="123">
        <v>16</v>
      </c>
      <c r="N735" s="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15">
      <c r="A736" s="36" t="s">
        <v>201</v>
      </c>
      <c r="B736" s="88">
        <f t="shared" si="24"/>
        <v>1</v>
      </c>
      <c r="C736" s="26">
        <v>252813</v>
      </c>
      <c r="D736" s="26" t="s">
        <v>565</v>
      </c>
      <c r="E736" s="89" t="s">
        <v>567</v>
      </c>
      <c r="F736" s="128" t="s">
        <v>204</v>
      </c>
      <c r="G736" s="89">
        <v>3000982</v>
      </c>
      <c r="H736" s="129">
        <v>41770</v>
      </c>
      <c r="I736" s="27">
        <v>41788</v>
      </c>
      <c r="J736" s="28">
        <v>-1746.6</v>
      </c>
      <c r="K736" s="130" t="s">
        <v>204</v>
      </c>
      <c r="L736" s="28">
        <f t="shared" si="25"/>
        <v>1746.6</v>
      </c>
      <c r="M736" s="123">
        <v>18</v>
      </c>
      <c r="N736" s="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15">
      <c r="A737" s="36" t="s">
        <v>201</v>
      </c>
      <c r="B737" s="88">
        <f t="shared" si="24"/>
        <v>1</v>
      </c>
      <c r="C737" s="26">
        <v>319662</v>
      </c>
      <c r="D737" s="26" t="s">
        <v>570</v>
      </c>
      <c r="E737" s="89" t="s">
        <v>571</v>
      </c>
      <c r="F737" s="128" t="s">
        <v>204</v>
      </c>
      <c r="G737" s="89">
        <v>3000607</v>
      </c>
      <c r="H737" s="129">
        <v>41722</v>
      </c>
      <c r="I737" s="27">
        <v>41739</v>
      </c>
      <c r="J737" s="28">
        <v>-79.79</v>
      </c>
      <c r="K737" s="130" t="s">
        <v>204</v>
      </c>
      <c r="L737" s="28">
        <f t="shared" si="25"/>
        <v>79.79</v>
      </c>
      <c r="M737" s="123">
        <v>17</v>
      </c>
      <c r="N737" s="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15">
      <c r="A738" s="36" t="s">
        <v>201</v>
      </c>
      <c r="B738" s="88">
        <f t="shared" si="24"/>
        <v>1</v>
      </c>
      <c r="C738" s="26">
        <v>324693</v>
      </c>
      <c r="D738" s="26" t="s">
        <v>572</v>
      </c>
      <c r="E738" s="89" t="s">
        <v>573</v>
      </c>
      <c r="F738" s="128" t="s">
        <v>204</v>
      </c>
      <c r="G738" s="89">
        <v>3000654</v>
      </c>
      <c r="H738" s="129">
        <v>41722</v>
      </c>
      <c r="I738" s="27">
        <v>41746</v>
      </c>
      <c r="J738" s="28">
        <v>-649.87</v>
      </c>
      <c r="K738" s="130" t="s">
        <v>204</v>
      </c>
      <c r="L738" s="28">
        <f t="shared" si="25"/>
        <v>649.87</v>
      </c>
      <c r="M738" s="123">
        <v>24</v>
      </c>
      <c r="N738" s="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15">
      <c r="A739" s="36" t="s">
        <v>201</v>
      </c>
      <c r="B739" s="88">
        <f t="shared" si="24"/>
        <v>1</v>
      </c>
      <c r="C739" s="26">
        <v>339913</v>
      </c>
      <c r="D739" s="26" t="s">
        <v>581</v>
      </c>
      <c r="E739" s="89" t="s">
        <v>582</v>
      </c>
      <c r="F739" s="128" t="s">
        <v>204</v>
      </c>
      <c r="G739" s="89">
        <v>3000798</v>
      </c>
      <c r="H739" s="129">
        <v>41744</v>
      </c>
      <c r="I739" s="27">
        <v>41767</v>
      </c>
      <c r="J739" s="28">
        <v>-2040.94</v>
      </c>
      <c r="K739" s="130" t="s">
        <v>204</v>
      </c>
      <c r="L739" s="28">
        <f t="shared" si="25"/>
        <v>2040.94</v>
      </c>
      <c r="M739" s="123">
        <v>23</v>
      </c>
      <c r="N739" s="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15">
      <c r="A740" s="36" t="s">
        <v>201</v>
      </c>
      <c r="B740" s="88">
        <f t="shared" si="24"/>
        <v>1</v>
      </c>
      <c r="C740" s="26">
        <v>339913</v>
      </c>
      <c r="D740" s="26" t="s">
        <v>581</v>
      </c>
      <c r="E740" s="89" t="s">
        <v>583</v>
      </c>
      <c r="F740" s="128" t="s">
        <v>204</v>
      </c>
      <c r="G740" s="89">
        <v>3000797</v>
      </c>
      <c r="H740" s="129">
        <v>41744</v>
      </c>
      <c r="I740" s="27">
        <v>41760</v>
      </c>
      <c r="J740" s="28">
        <v>-3941.6</v>
      </c>
      <c r="K740" s="130" t="s">
        <v>204</v>
      </c>
      <c r="L740" s="28">
        <f t="shared" si="25"/>
        <v>3941.6</v>
      </c>
      <c r="M740" s="123">
        <v>16</v>
      </c>
      <c r="N740" s="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15">
      <c r="A741" s="36" t="s">
        <v>201</v>
      </c>
      <c r="B741" s="88">
        <f t="shared" si="24"/>
        <v>1</v>
      </c>
      <c r="C741" s="26">
        <v>340196</v>
      </c>
      <c r="D741" s="26" t="s">
        <v>584</v>
      </c>
      <c r="E741" s="89" t="s">
        <v>585</v>
      </c>
      <c r="F741" s="128" t="s">
        <v>204</v>
      </c>
      <c r="G741" s="89">
        <v>3000951</v>
      </c>
      <c r="H741" s="129">
        <v>41759</v>
      </c>
      <c r="I741" s="27">
        <v>41781</v>
      </c>
      <c r="J741" s="28">
        <v>-371</v>
      </c>
      <c r="K741" s="130" t="s">
        <v>204</v>
      </c>
      <c r="L741" s="28">
        <f t="shared" si="25"/>
        <v>371</v>
      </c>
      <c r="M741" s="123">
        <v>22</v>
      </c>
      <c r="N741" s="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15">
      <c r="A742" s="36" t="s">
        <v>201</v>
      </c>
      <c r="B742" s="88">
        <f t="shared" si="24"/>
        <v>1</v>
      </c>
      <c r="C742" s="26">
        <v>354097</v>
      </c>
      <c r="D742" s="26" t="s">
        <v>586</v>
      </c>
      <c r="E742" s="89" t="s">
        <v>588</v>
      </c>
      <c r="F742" s="128" t="s">
        <v>204</v>
      </c>
      <c r="G742" s="89">
        <v>3000946</v>
      </c>
      <c r="H742" s="129">
        <v>41761</v>
      </c>
      <c r="I742" s="27">
        <v>41781</v>
      </c>
      <c r="J742" s="28">
        <v>-317.8</v>
      </c>
      <c r="K742" s="130" t="s">
        <v>204</v>
      </c>
      <c r="L742" s="28">
        <f t="shared" si="25"/>
        <v>317.8</v>
      </c>
      <c r="M742" s="123">
        <v>20</v>
      </c>
      <c r="N742" s="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15">
      <c r="A743" s="36" t="s">
        <v>201</v>
      </c>
      <c r="B743" s="88">
        <f t="shared" si="24"/>
        <v>1</v>
      </c>
      <c r="C743" s="26">
        <v>357584</v>
      </c>
      <c r="D743" s="26" t="s">
        <v>593</v>
      </c>
      <c r="E743" s="89" t="s">
        <v>594</v>
      </c>
      <c r="F743" s="128" t="s">
        <v>204</v>
      </c>
      <c r="G743" s="89">
        <v>3000859</v>
      </c>
      <c r="H743" s="129">
        <v>41738</v>
      </c>
      <c r="I743" s="27">
        <v>41767</v>
      </c>
      <c r="J743" s="28">
        <v>-5781</v>
      </c>
      <c r="K743" s="130" t="s">
        <v>204</v>
      </c>
      <c r="L743" s="28">
        <f t="shared" si="25"/>
        <v>5781</v>
      </c>
      <c r="M743" s="123">
        <v>29</v>
      </c>
      <c r="N743" s="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15">
      <c r="A744" s="36" t="s">
        <v>201</v>
      </c>
      <c r="B744" s="88">
        <f t="shared" si="24"/>
        <v>1</v>
      </c>
      <c r="C744" s="26">
        <v>407845</v>
      </c>
      <c r="D744" s="26" t="s">
        <v>597</v>
      </c>
      <c r="E744" s="89" t="s">
        <v>598</v>
      </c>
      <c r="F744" s="128" t="s">
        <v>204</v>
      </c>
      <c r="G744" s="89">
        <v>3000963</v>
      </c>
      <c r="H744" s="129">
        <v>41772</v>
      </c>
      <c r="I744" s="27">
        <v>41788</v>
      </c>
      <c r="J744" s="28">
        <v>-2952</v>
      </c>
      <c r="K744" s="130" t="s">
        <v>204</v>
      </c>
      <c r="L744" s="28">
        <f t="shared" si="25"/>
        <v>2952</v>
      </c>
      <c r="M744" s="123">
        <v>16</v>
      </c>
      <c r="N744" s="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5" ht="15">
      <c r="A745" s="36" t="s">
        <v>201</v>
      </c>
      <c r="B745" s="88">
        <f t="shared" si="24"/>
        <v>1</v>
      </c>
      <c r="C745" s="26">
        <v>408910</v>
      </c>
      <c r="D745" s="26" t="s">
        <v>599</v>
      </c>
      <c r="E745" s="89" t="s">
        <v>600</v>
      </c>
      <c r="F745" s="128" t="s">
        <v>204</v>
      </c>
      <c r="G745" s="89">
        <v>3000801</v>
      </c>
      <c r="H745" s="129">
        <v>41744</v>
      </c>
      <c r="I745" s="27">
        <v>41760</v>
      </c>
      <c r="J745" s="28">
        <v>-4672</v>
      </c>
      <c r="K745" s="130" t="s">
        <v>204</v>
      </c>
      <c r="L745" s="28">
        <f t="shared" si="25"/>
        <v>4672</v>
      </c>
      <c r="M745" s="123">
        <v>16</v>
      </c>
      <c r="N745" s="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:55" ht="15">
      <c r="A746" s="36" t="s">
        <v>201</v>
      </c>
      <c r="B746" s="88">
        <f t="shared" si="24"/>
        <v>1</v>
      </c>
      <c r="C746" s="26">
        <v>435311</v>
      </c>
      <c r="D746" s="26" t="s">
        <v>604</v>
      </c>
      <c r="E746" s="89" t="s">
        <v>605</v>
      </c>
      <c r="F746" s="128" t="s">
        <v>204</v>
      </c>
      <c r="G746" s="89">
        <v>3000915</v>
      </c>
      <c r="H746" s="129">
        <v>41757</v>
      </c>
      <c r="I746" s="27">
        <v>41781</v>
      </c>
      <c r="J746" s="28">
        <v>-4858.5</v>
      </c>
      <c r="K746" s="130" t="s">
        <v>204</v>
      </c>
      <c r="L746" s="28">
        <f t="shared" si="25"/>
        <v>4858.5</v>
      </c>
      <c r="M746" s="123">
        <v>24</v>
      </c>
      <c r="N746" s="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:55" ht="15">
      <c r="A747" s="36" t="s">
        <v>201</v>
      </c>
      <c r="B747" s="88">
        <f t="shared" si="24"/>
        <v>1</v>
      </c>
      <c r="C747" s="26">
        <v>490244</v>
      </c>
      <c r="D747" s="26" t="s">
        <v>606</v>
      </c>
      <c r="E747" s="89" t="s">
        <v>607</v>
      </c>
      <c r="F747" s="128" t="s">
        <v>204</v>
      </c>
      <c r="G747" s="89">
        <v>3000619</v>
      </c>
      <c r="H747" s="129">
        <v>41718</v>
      </c>
      <c r="I747" s="27">
        <v>41739</v>
      </c>
      <c r="J747" s="28">
        <v>-2079.2</v>
      </c>
      <c r="K747" s="130" t="s">
        <v>204</v>
      </c>
      <c r="L747" s="28">
        <f t="shared" si="25"/>
        <v>2079.2</v>
      </c>
      <c r="M747" s="123">
        <v>21</v>
      </c>
      <c r="N747" s="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:55" ht="15">
      <c r="A748" s="36" t="s">
        <v>201</v>
      </c>
      <c r="B748" s="88">
        <f t="shared" si="24"/>
        <v>1</v>
      </c>
      <c r="C748" s="26">
        <v>1000043</v>
      </c>
      <c r="D748" s="26" t="s">
        <v>630</v>
      </c>
      <c r="E748" s="89" t="s">
        <v>631</v>
      </c>
      <c r="F748" s="128" t="s">
        <v>204</v>
      </c>
      <c r="G748" s="89">
        <v>3000570</v>
      </c>
      <c r="H748" s="129">
        <v>41712</v>
      </c>
      <c r="I748" s="27">
        <v>41732</v>
      </c>
      <c r="J748" s="28">
        <v>-3644.21</v>
      </c>
      <c r="K748" s="130" t="s">
        <v>204</v>
      </c>
      <c r="L748" s="28">
        <f t="shared" si="25"/>
        <v>3644.21</v>
      </c>
      <c r="M748" s="123">
        <v>20</v>
      </c>
      <c r="N748" s="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:55" ht="15">
      <c r="A749" s="36" t="s">
        <v>201</v>
      </c>
      <c r="B749" s="88">
        <f t="shared" si="24"/>
        <v>1</v>
      </c>
      <c r="C749" s="26">
        <v>1000167</v>
      </c>
      <c r="D749" s="26" t="s">
        <v>652</v>
      </c>
      <c r="E749" s="89" t="s">
        <v>654</v>
      </c>
      <c r="F749" s="128" t="s">
        <v>204</v>
      </c>
      <c r="G749" s="89">
        <v>3000892</v>
      </c>
      <c r="H749" s="129">
        <v>41758</v>
      </c>
      <c r="I749" s="27">
        <v>41774</v>
      </c>
      <c r="J749" s="28">
        <v>-50</v>
      </c>
      <c r="K749" s="130" t="s">
        <v>204</v>
      </c>
      <c r="L749" s="28">
        <f t="shared" si="25"/>
        <v>50</v>
      </c>
      <c r="M749" s="123">
        <v>16</v>
      </c>
      <c r="N749" s="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:55" ht="15">
      <c r="A750" s="36" t="s">
        <v>201</v>
      </c>
      <c r="B750" s="88">
        <f t="shared" si="24"/>
        <v>1</v>
      </c>
      <c r="C750" s="26">
        <v>1000167</v>
      </c>
      <c r="D750" s="26" t="s">
        <v>652</v>
      </c>
      <c r="E750" s="89" t="s">
        <v>655</v>
      </c>
      <c r="F750" s="128" t="s">
        <v>204</v>
      </c>
      <c r="G750" s="89">
        <v>3000891</v>
      </c>
      <c r="H750" s="129">
        <v>41758</v>
      </c>
      <c r="I750" s="27">
        <v>41774</v>
      </c>
      <c r="J750" s="28">
        <v>-50</v>
      </c>
      <c r="K750" s="130" t="s">
        <v>204</v>
      </c>
      <c r="L750" s="28">
        <f t="shared" si="25"/>
        <v>50</v>
      </c>
      <c r="M750" s="123">
        <v>16</v>
      </c>
      <c r="N750" s="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:55" ht="15">
      <c r="A751" s="36" t="s">
        <v>201</v>
      </c>
      <c r="B751" s="88">
        <f t="shared" si="24"/>
        <v>1</v>
      </c>
      <c r="C751" s="26">
        <v>1000168</v>
      </c>
      <c r="D751" s="26" t="s">
        <v>656</v>
      </c>
      <c r="E751" s="89" t="s">
        <v>658</v>
      </c>
      <c r="F751" s="128" t="s">
        <v>204</v>
      </c>
      <c r="G751" s="89">
        <v>3000822</v>
      </c>
      <c r="H751" s="129">
        <v>41751</v>
      </c>
      <c r="I751" s="27">
        <v>41767</v>
      </c>
      <c r="J751" s="28">
        <v>-2632.53</v>
      </c>
      <c r="K751" s="130" t="s">
        <v>204</v>
      </c>
      <c r="L751" s="28">
        <f t="shared" si="25"/>
        <v>2632.53</v>
      </c>
      <c r="M751" s="123">
        <v>16</v>
      </c>
      <c r="N751" s="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:55" ht="15">
      <c r="A752" s="36" t="s">
        <v>201</v>
      </c>
      <c r="B752" s="88">
        <f t="shared" si="24"/>
        <v>1</v>
      </c>
      <c r="C752" s="26">
        <v>1000189</v>
      </c>
      <c r="D752" s="26" t="s">
        <v>665</v>
      </c>
      <c r="E752" s="89" t="s">
        <v>668</v>
      </c>
      <c r="F752" s="128" t="s">
        <v>204</v>
      </c>
      <c r="G752" s="89">
        <v>3000885</v>
      </c>
      <c r="H752" s="129">
        <v>41758</v>
      </c>
      <c r="I752" s="27">
        <v>41774</v>
      </c>
      <c r="J752" s="28">
        <v>-4965.63</v>
      </c>
      <c r="K752" s="130" t="s">
        <v>204</v>
      </c>
      <c r="L752" s="28">
        <f t="shared" si="25"/>
        <v>4965.63</v>
      </c>
      <c r="M752" s="123">
        <v>16</v>
      </c>
      <c r="N752" s="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:55" ht="15">
      <c r="A753" s="36" t="s">
        <v>201</v>
      </c>
      <c r="B753" s="88">
        <f t="shared" si="24"/>
        <v>1</v>
      </c>
      <c r="C753" s="26">
        <v>1000191</v>
      </c>
      <c r="D753" s="26" t="s">
        <v>671</v>
      </c>
      <c r="E753" s="89" t="s">
        <v>672</v>
      </c>
      <c r="F753" s="128" t="s">
        <v>204</v>
      </c>
      <c r="G753" s="89">
        <v>3000648</v>
      </c>
      <c r="H753" s="129">
        <v>41720</v>
      </c>
      <c r="I753" s="27">
        <v>41746</v>
      </c>
      <c r="J753" s="28">
        <v>-553.5</v>
      </c>
      <c r="K753" s="130" t="s">
        <v>204</v>
      </c>
      <c r="L753" s="28">
        <f t="shared" si="25"/>
        <v>553.5</v>
      </c>
      <c r="M753" s="123">
        <v>26</v>
      </c>
      <c r="N753" s="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:55" ht="15">
      <c r="A754" s="36" t="s">
        <v>201</v>
      </c>
      <c r="B754" s="88">
        <f t="shared" si="24"/>
        <v>1</v>
      </c>
      <c r="C754" s="26">
        <v>1000195</v>
      </c>
      <c r="D754" s="26" t="s">
        <v>673</v>
      </c>
      <c r="E754" s="89" t="s">
        <v>674</v>
      </c>
      <c r="F754" s="128" t="s">
        <v>204</v>
      </c>
      <c r="G754" s="89">
        <v>3000948</v>
      </c>
      <c r="H754" s="129">
        <v>41767</v>
      </c>
      <c r="I754" s="27">
        <v>41788</v>
      </c>
      <c r="J754" s="28">
        <v>-6242.5</v>
      </c>
      <c r="K754" s="130" t="s">
        <v>260</v>
      </c>
      <c r="L754" s="28">
        <f t="shared" si="25"/>
        <v>6242.5</v>
      </c>
      <c r="M754" s="123">
        <v>21</v>
      </c>
      <c r="N754" s="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:55" ht="15">
      <c r="A755" s="36" t="s">
        <v>201</v>
      </c>
      <c r="B755" s="88">
        <f t="shared" si="24"/>
        <v>1</v>
      </c>
      <c r="C755" s="26">
        <v>1000199</v>
      </c>
      <c r="D755" s="26" t="s">
        <v>676</v>
      </c>
      <c r="E755" s="89" t="s">
        <v>677</v>
      </c>
      <c r="F755" s="128" t="s">
        <v>204</v>
      </c>
      <c r="G755" s="89">
        <v>3000893</v>
      </c>
      <c r="H755" s="129">
        <v>41746</v>
      </c>
      <c r="I755" s="27">
        <v>41774</v>
      </c>
      <c r="J755" s="28">
        <v>-25.2</v>
      </c>
      <c r="K755" s="130" t="s">
        <v>204</v>
      </c>
      <c r="L755" s="28">
        <f t="shared" si="25"/>
        <v>25.2</v>
      </c>
      <c r="M755" s="123">
        <v>28</v>
      </c>
      <c r="N755" s="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:55" ht="15">
      <c r="A756" s="36" t="s">
        <v>201</v>
      </c>
      <c r="B756" s="88">
        <f t="shared" si="24"/>
        <v>1</v>
      </c>
      <c r="C756" s="26">
        <v>1000242</v>
      </c>
      <c r="D756" s="26" t="s">
        <v>682</v>
      </c>
      <c r="E756" s="89" t="s">
        <v>683</v>
      </c>
      <c r="F756" s="128" t="s">
        <v>204</v>
      </c>
      <c r="G756" s="89">
        <v>3001004</v>
      </c>
      <c r="H756" s="129">
        <v>41765</v>
      </c>
      <c r="I756" s="27">
        <v>41788</v>
      </c>
      <c r="J756" s="28">
        <v>-1014.75</v>
      </c>
      <c r="K756" s="130" t="s">
        <v>204</v>
      </c>
      <c r="L756" s="28">
        <f t="shared" si="25"/>
        <v>1014.75</v>
      </c>
      <c r="M756" s="123">
        <v>23</v>
      </c>
      <c r="N756" s="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:55" ht="15">
      <c r="A757" s="36" t="s">
        <v>201</v>
      </c>
      <c r="B757" s="88">
        <f t="shared" si="24"/>
        <v>1</v>
      </c>
      <c r="C757" s="26">
        <v>1000272</v>
      </c>
      <c r="D757" s="26" t="s">
        <v>686</v>
      </c>
      <c r="E757" s="89" t="s">
        <v>688</v>
      </c>
      <c r="F757" s="128" t="s">
        <v>204</v>
      </c>
      <c r="G757" s="89">
        <v>3000827</v>
      </c>
      <c r="H757" s="129">
        <v>41746</v>
      </c>
      <c r="I757" s="27">
        <v>41767</v>
      </c>
      <c r="J757" s="28">
        <v>-14126.5</v>
      </c>
      <c r="K757" s="130" t="s">
        <v>204</v>
      </c>
      <c r="L757" s="28">
        <f t="shared" si="25"/>
        <v>14126.5</v>
      </c>
      <c r="M757" s="123">
        <v>21</v>
      </c>
      <c r="N757" s="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:55" ht="15">
      <c r="A758" s="36" t="s">
        <v>201</v>
      </c>
      <c r="B758" s="88">
        <f t="shared" si="24"/>
        <v>1</v>
      </c>
      <c r="C758" s="26">
        <v>1000277</v>
      </c>
      <c r="D758" s="26" t="s">
        <v>694</v>
      </c>
      <c r="E758" s="89" t="s">
        <v>695</v>
      </c>
      <c r="F758" s="128" t="s">
        <v>204</v>
      </c>
      <c r="G758" s="89">
        <v>3000914</v>
      </c>
      <c r="H758" s="129">
        <v>41754</v>
      </c>
      <c r="I758" s="27">
        <v>41781</v>
      </c>
      <c r="J758" s="28">
        <v>-196.8</v>
      </c>
      <c r="K758" s="130" t="s">
        <v>204</v>
      </c>
      <c r="L758" s="28">
        <f t="shared" si="25"/>
        <v>196.8</v>
      </c>
      <c r="M758" s="123">
        <v>27</v>
      </c>
      <c r="N758" s="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:55" ht="15">
      <c r="A759" s="36" t="s">
        <v>201</v>
      </c>
      <c r="B759" s="88">
        <f t="shared" si="24"/>
        <v>1</v>
      </c>
      <c r="C759" s="26">
        <v>1000489</v>
      </c>
      <c r="D759" s="26" t="s">
        <v>707</v>
      </c>
      <c r="E759" s="89" t="s">
        <v>709</v>
      </c>
      <c r="F759" s="128" t="s">
        <v>204</v>
      </c>
      <c r="G759" s="89">
        <v>3000803</v>
      </c>
      <c r="H759" s="129">
        <v>41743</v>
      </c>
      <c r="I759" s="27">
        <v>41760</v>
      </c>
      <c r="J759" s="28">
        <v>-12278.48</v>
      </c>
      <c r="K759" s="130" t="s">
        <v>204</v>
      </c>
      <c r="L759" s="28">
        <f t="shared" si="25"/>
        <v>12278.48</v>
      </c>
      <c r="M759" s="123">
        <v>17</v>
      </c>
      <c r="N759" s="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:55" ht="15">
      <c r="A760" s="36" t="s">
        <v>201</v>
      </c>
      <c r="B760" s="88">
        <f t="shared" si="24"/>
        <v>1</v>
      </c>
      <c r="C760" s="26">
        <v>1000489</v>
      </c>
      <c r="D760" s="26" t="s">
        <v>707</v>
      </c>
      <c r="E760" s="89" t="s">
        <v>711</v>
      </c>
      <c r="F760" s="128" t="s">
        <v>204</v>
      </c>
      <c r="G760" s="89">
        <v>3001002</v>
      </c>
      <c r="H760" s="129">
        <v>41771</v>
      </c>
      <c r="I760" s="27">
        <v>41788</v>
      </c>
      <c r="J760" s="28">
        <v>-1984.4</v>
      </c>
      <c r="K760" s="130" t="s">
        <v>204</v>
      </c>
      <c r="L760" s="28">
        <f t="shared" si="25"/>
        <v>1984.4</v>
      </c>
      <c r="M760" s="123">
        <v>17</v>
      </c>
      <c r="N760" s="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:55" ht="15">
      <c r="A761" s="36" t="s">
        <v>201</v>
      </c>
      <c r="B761" s="88">
        <f>IF(C761&gt;0,1,0)</f>
        <v>1</v>
      </c>
      <c r="C761" s="26">
        <v>1000541</v>
      </c>
      <c r="D761" s="26" t="s">
        <v>712</v>
      </c>
      <c r="E761" s="89" t="s">
        <v>713</v>
      </c>
      <c r="F761" s="128" t="s">
        <v>204</v>
      </c>
      <c r="G761" s="89">
        <v>3000786</v>
      </c>
      <c r="H761" s="129">
        <v>41731</v>
      </c>
      <c r="I761" s="27">
        <v>41760</v>
      </c>
      <c r="J761" s="28">
        <v>-850</v>
      </c>
      <c r="K761" s="130" t="s">
        <v>204</v>
      </c>
      <c r="L761" s="28">
        <f t="shared" si="25"/>
        <v>850</v>
      </c>
      <c r="M761" s="123">
        <v>29</v>
      </c>
      <c r="N761" s="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:55" ht="15">
      <c r="A762" s="36" t="s">
        <v>96</v>
      </c>
      <c r="B762" s="88">
        <f>IF(C762&gt;0,1,0)</f>
        <v>1</v>
      </c>
      <c r="C762" s="26">
        <v>1000541</v>
      </c>
      <c r="D762" s="26" t="s">
        <v>712</v>
      </c>
      <c r="E762" s="89" t="s">
        <v>714</v>
      </c>
      <c r="F762" s="128" t="s">
        <v>204</v>
      </c>
      <c r="G762" s="89">
        <v>3000787</v>
      </c>
      <c r="H762" s="129">
        <v>41731</v>
      </c>
      <c r="I762" s="27">
        <v>41760</v>
      </c>
      <c r="J762" s="28">
        <v>-350</v>
      </c>
      <c r="K762" s="130" t="s">
        <v>204</v>
      </c>
      <c r="L762" s="28">
        <f t="shared" si="25"/>
        <v>350</v>
      </c>
      <c r="M762" s="123">
        <v>29</v>
      </c>
      <c r="N762" s="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:55" ht="19.5" thickBot="1">
      <c r="A763" s="37"/>
      <c r="B763" s="78">
        <f>SUBTOTAL(9,B665:B762)</f>
        <v>97</v>
      </c>
      <c r="C763" s="38"/>
      <c r="D763" s="38"/>
      <c r="E763" s="38"/>
      <c r="F763" s="38"/>
      <c r="G763" s="38"/>
      <c r="H763" s="38"/>
      <c r="I763" s="38"/>
      <c r="J763" s="38"/>
      <c r="K763" s="38"/>
      <c r="L763" s="131">
        <f>SUBTOTAL(9,L665:L762)</f>
        <v>341469.24</v>
      </c>
      <c r="M763" s="70"/>
      <c r="N763" s="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:55" ht="16.5" thickBot="1" thickTop="1">
      <c r="A764" s="39"/>
      <c r="B764" s="71"/>
      <c r="C764" s="72"/>
      <c r="D764" s="72"/>
      <c r="E764" s="72"/>
      <c r="F764" s="72"/>
      <c r="G764" s="72"/>
      <c r="H764" s="73"/>
      <c r="I764" s="72"/>
      <c r="J764" s="72"/>
      <c r="K764" s="72"/>
      <c r="L764" s="72"/>
      <c r="M764" s="74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:52" ht="15.75" thickBo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1:52" ht="15" hidden="1">
      <c r="A766" s="21" t="s">
        <v>193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1:52" ht="15" hidden="1">
      <c r="A767" s="21" t="s">
        <v>172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1:52" ht="15" hidden="1">
      <c r="A768" s="21" t="s">
        <v>179</v>
      </c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1:52" ht="15" hidden="1">
      <c r="A769" s="21" t="s">
        <v>97</v>
      </c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1:52" ht="15" hidden="1">
      <c r="A770" s="21" t="s">
        <v>156</v>
      </c>
      <c r="B770" s="1"/>
      <c r="C770" s="1"/>
      <c r="D770" s="4"/>
      <c r="E770" s="1"/>
      <c r="F770" s="1"/>
      <c r="G770" s="1"/>
      <c r="H770" s="1"/>
      <c r="I770" s="1"/>
      <c r="J770" s="1"/>
      <c r="K770" s="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1:52" ht="15" hidden="1">
      <c r="A771" s="21" t="s">
        <v>147</v>
      </c>
      <c r="B771" s="1"/>
      <c r="C771" s="1"/>
      <c r="D771" s="4"/>
      <c r="E771" s="21"/>
      <c r="F771" s="21"/>
      <c r="G771" s="1"/>
      <c r="H771" s="1"/>
      <c r="I771" s="1"/>
      <c r="J771" s="1"/>
      <c r="K771" s="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1:52" ht="15" hidden="1">
      <c r="A772" s="21" t="s">
        <v>175</v>
      </c>
      <c r="B772" s="1"/>
      <c r="C772" s="1"/>
      <c r="D772" s="4"/>
      <c r="E772" s="21"/>
      <c r="F772" s="21"/>
      <c r="G772" s="1"/>
      <c r="H772" s="1"/>
      <c r="I772" s="1"/>
      <c r="J772" s="1"/>
      <c r="K772" s="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1:52" ht="15" hidden="1">
      <c r="A773" s="21" t="s">
        <v>186</v>
      </c>
      <c r="B773" s="1"/>
      <c r="C773" s="1"/>
      <c r="D773" s="4"/>
      <c r="E773" s="21"/>
      <c r="F773" s="21"/>
      <c r="G773" s="1"/>
      <c r="H773" s="1"/>
      <c r="I773" s="1"/>
      <c r="J773" s="1"/>
      <c r="K773" s="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1:52" ht="15" hidden="1">
      <c r="A774" s="21" t="s">
        <v>98</v>
      </c>
      <c r="B774" s="1"/>
      <c r="C774" s="1"/>
      <c r="D774" s="4"/>
      <c r="E774" s="1"/>
      <c r="F774" s="1"/>
      <c r="G774" s="1"/>
      <c r="H774" s="1"/>
      <c r="I774" s="1"/>
      <c r="J774" s="1"/>
      <c r="K774" s="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1:55" ht="15.75" hidden="1" thickBot="1">
      <c r="A775" s="21" t="s">
        <v>99</v>
      </c>
      <c r="B775" s="1"/>
      <c r="C775" s="21" t="s">
        <v>80</v>
      </c>
      <c r="D775" s="21" t="s">
        <v>162</v>
      </c>
      <c r="E775" s="21" t="s">
        <v>81</v>
      </c>
      <c r="F775" s="21" t="s">
        <v>164</v>
      </c>
      <c r="G775" s="21" t="s">
        <v>195</v>
      </c>
      <c r="H775" s="5" t="s">
        <v>139</v>
      </c>
      <c r="I775" s="5" t="s">
        <v>0</v>
      </c>
      <c r="J775" s="11" t="s">
        <v>57</v>
      </c>
      <c r="K775" t="s">
        <v>194</v>
      </c>
      <c r="M775" s="2" t="s">
        <v>1</v>
      </c>
      <c r="N775" s="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:55" ht="15">
      <c r="A776" s="57"/>
      <c r="B776" s="58"/>
      <c r="C776" s="59"/>
      <c r="D776" s="59"/>
      <c r="E776" s="59"/>
      <c r="F776" s="59"/>
      <c r="G776" s="59"/>
      <c r="H776" s="60"/>
      <c r="I776" s="60"/>
      <c r="J776" s="60"/>
      <c r="K776" s="60"/>
      <c r="L776" s="61"/>
      <c r="M776" s="62"/>
      <c r="N776" s="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:55" ht="18.75" thickBot="1">
      <c r="A777" s="63"/>
      <c r="B777" s="141" t="s">
        <v>87</v>
      </c>
      <c r="C777" s="141"/>
      <c r="D777" s="122"/>
      <c r="E777" s="32"/>
      <c r="F777" s="32"/>
      <c r="G777" s="32"/>
      <c r="H777" s="32"/>
      <c r="I777" s="32"/>
      <c r="J777" s="32"/>
      <c r="K777" s="32"/>
      <c r="L777" s="33"/>
      <c r="M777" s="64"/>
      <c r="N777" s="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:55" ht="26.25" thickBot="1">
      <c r="A778" s="65"/>
      <c r="B778" s="10" t="s">
        <v>84</v>
      </c>
      <c r="C778" s="10" t="s">
        <v>82</v>
      </c>
      <c r="D778" s="10" t="s">
        <v>163</v>
      </c>
      <c r="E778" s="10" t="s">
        <v>83</v>
      </c>
      <c r="F778" s="10" t="s">
        <v>165</v>
      </c>
      <c r="G778" s="10" t="s">
        <v>184</v>
      </c>
      <c r="H778" s="10" t="s">
        <v>2</v>
      </c>
      <c r="I778" s="10" t="s">
        <v>3</v>
      </c>
      <c r="J778" s="10"/>
      <c r="K778" s="10" t="s">
        <v>106</v>
      </c>
      <c r="L778" s="12" t="s">
        <v>58</v>
      </c>
      <c r="M778" s="66" t="s">
        <v>4</v>
      </c>
      <c r="N778" s="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:55" ht="15">
      <c r="A779" s="63"/>
      <c r="B779" s="35">
        <f aca="true" t="shared" si="26" ref="B779:B794">IF(C779&gt;0,1,0)</f>
        <v>0</v>
      </c>
      <c r="C779" s="32"/>
      <c r="D779" s="32"/>
      <c r="E779" s="32"/>
      <c r="F779" s="32"/>
      <c r="G779" s="32"/>
      <c r="H779" s="32"/>
      <c r="I779" s="32"/>
      <c r="J779" s="32"/>
      <c r="K779" s="32"/>
      <c r="L779" s="33"/>
      <c r="M779" s="67"/>
      <c r="N779" s="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:55" ht="15">
      <c r="A780" s="68" t="s">
        <v>201</v>
      </c>
      <c r="B780" s="88">
        <f t="shared" si="26"/>
        <v>1</v>
      </c>
      <c r="C780" s="26">
        <v>2541</v>
      </c>
      <c r="D780" s="26" t="s">
        <v>257</v>
      </c>
      <c r="E780" s="89" t="s">
        <v>259</v>
      </c>
      <c r="F780" s="128" t="s">
        <v>204</v>
      </c>
      <c r="G780" s="89">
        <v>3000820</v>
      </c>
      <c r="H780" s="129">
        <v>41745</v>
      </c>
      <c r="I780" s="27">
        <v>41781</v>
      </c>
      <c r="J780" s="28">
        <v>-4898.83</v>
      </c>
      <c r="K780" s="130" t="s">
        <v>260</v>
      </c>
      <c r="L780" s="28">
        <f aca="true" t="shared" si="27" ref="L780:L794">J780*-1</f>
        <v>4898.83</v>
      </c>
      <c r="M780" s="123">
        <v>36</v>
      </c>
      <c r="N780" s="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:55" ht="15">
      <c r="A781" s="68" t="s">
        <v>201</v>
      </c>
      <c r="B781" s="88">
        <f t="shared" si="26"/>
        <v>1</v>
      </c>
      <c r="C781" s="26">
        <v>3254</v>
      </c>
      <c r="D781" s="26" t="s">
        <v>290</v>
      </c>
      <c r="E781" s="89" t="s">
        <v>291</v>
      </c>
      <c r="F781" s="128" t="s">
        <v>204</v>
      </c>
      <c r="G781" s="89">
        <v>3000954</v>
      </c>
      <c r="H781" s="129">
        <v>41695</v>
      </c>
      <c r="I781" s="27">
        <v>41781</v>
      </c>
      <c r="J781" s="28">
        <v>-3526.7</v>
      </c>
      <c r="K781" s="130" t="s">
        <v>204</v>
      </c>
      <c r="L781" s="28">
        <f t="shared" si="27"/>
        <v>3526.7</v>
      </c>
      <c r="M781" s="123">
        <v>86</v>
      </c>
      <c r="N781" s="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:55" ht="15">
      <c r="A782" s="68" t="s">
        <v>201</v>
      </c>
      <c r="B782" s="88">
        <f t="shared" si="26"/>
        <v>1</v>
      </c>
      <c r="C782" s="26">
        <v>3544</v>
      </c>
      <c r="D782" s="26" t="s">
        <v>296</v>
      </c>
      <c r="E782" s="89" t="s">
        <v>301</v>
      </c>
      <c r="F782" s="128" t="s">
        <v>204</v>
      </c>
      <c r="G782" s="89">
        <v>3000961</v>
      </c>
      <c r="H782" s="129">
        <v>41740</v>
      </c>
      <c r="I782" s="27">
        <v>41788</v>
      </c>
      <c r="J782" s="28">
        <v>-330</v>
      </c>
      <c r="K782" s="130" t="s">
        <v>204</v>
      </c>
      <c r="L782" s="28">
        <f t="shared" si="27"/>
        <v>330</v>
      </c>
      <c r="M782" s="123">
        <v>48</v>
      </c>
      <c r="N782" s="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:55" ht="15">
      <c r="A783" s="68" t="s">
        <v>201</v>
      </c>
      <c r="B783" s="88">
        <f t="shared" si="26"/>
        <v>1</v>
      </c>
      <c r="C783" s="26">
        <v>4820</v>
      </c>
      <c r="D783" s="26" t="s">
        <v>328</v>
      </c>
      <c r="E783" s="89" t="s">
        <v>329</v>
      </c>
      <c r="F783" s="128" t="s">
        <v>204</v>
      </c>
      <c r="G783" s="89">
        <v>3000783</v>
      </c>
      <c r="H783" s="129">
        <v>41726</v>
      </c>
      <c r="I783" s="27">
        <v>41789</v>
      </c>
      <c r="J783" s="28">
        <v>-1703.02</v>
      </c>
      <c r="K783" s="130" t="s">
        <v>204</v>
      </c>
      <c r="L783" s="28">
        <f t="shared" si="27"/>
        <v>1703.02</v>
      </c>
      <c r="M783" s="123">
        <v>63</v>
      </c>
      <c r="N783" s="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:55" ht="15">
      <c r="A784" s="68" t="s">
        <v>201</v>
      </c>
      <c r="B784" s="88">
        <f t="shared" si="26"/>
        <v>1</v>
      </c>
      <c r="C784" s="26">
        <v>8795</v>
      </c>
      <c r="D784" s="26" t="s">
        <v>457</v>
      </c>
      <c r="E784" s="89" t="s">
        <v>458</v>
      </c>
      <c r="F784" s="128" t="s">
        <v>204</v>
      </c>
      <c r="G784" s="89">
        <v>3000766</v>
      </c>
      <c r="H784" s="129">
        <v>41722</v>
      </c>
      <c r="I784" s="27">
        <v>41760</v>
      </c>
      <c r="J784" s="28">
        <v>-1476</v>
      </c>
      <c r="K784" s="130" t="s">
        <v>204</v>
      </c>
      <c r="L784" s="28">
        <f t="shared" si="27"/>
        <v>1476</v>
      </c>
      <c r="M784" s="123">
        <v>38</v>
      </c>
      <c r="N784" s="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:55" ht="15">
      <c r="A785" s="68" t="s">
        <v>201</v>
      </c>
      <c r="B785" s="88">
        <f t="shared" si="26"/>
        <v>1</v>
      </c>
      <c r="C785" s="26">
        <v>112252</v>
      </c>
      <c r="D785" s="26" t="s">
        <v>544</v>
      </c>
      <c r="E785" s="89" t="s">
        <v>545</v>
      </c>
      <c r="F785" s="128" t="s">
        <v>204</v>
      </c>
      <c r="G785" s="89">
        <v>3000385</v>
      </c>
      <c r="H785" s="129">
        <v>41691</v>
      </c>
      <c r="I785" s="27">
        <v>41732</v>
      </c>
      <c r="J785" s="28">
        <v>-70</v>
      </c>
      <c r="K785" s="130" t="s">
        <v>546</v>
      </c>
      <c r="L785" s="28">
        <f t="shared" si="27"/>
        <v>70</v>
      </c>
      <c r="M785" s="123">
        <v>41</v>
      </c>
      <c r="N785" s="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:55" ht="15">
      <c r="A786" s="68" t="s">
        <v>201</v>
      </c>
      <c r="B786" s="88">
        <f t="shared" si="26"/>
        <v>1</v>
      </c>
      <c r="C786" s="26">
        <v>167353</v>
      </c>
      <c r="D786" s="26" t="s">
        <v>558</v>
      </c>
      <c r="E786" s="89" t="s">
        <v>559</v>
      </c>
      <c r="F786" s="128" t="s">
        <v>204</v>
      </c>
      <c r="G786" s="89">
        <v>3000753</v>
      </c>
      <c r="H786" s="129">
        <v>41729</v>
      </c>
      <c r="I786" s="27">
        <v>41760</v>
      </c>
      <c r="J786" s="28">
        <v>-330.8</v>
      </c>
      <c r="K786" s="130" t="s">
        <v>204</v>
      </c>
      <c r="L786" s="28">
        <f t="shared" si="27"/>
        <v>330.8</v>
      </c>
      <c r="M786" s="123">
        <v>31</v>
      </c>
      <c r="N786" s="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:55" ht="15">
      <c r="A787" s="68" t="s">
        <v>201</v>
      </c>
      <c r="B787" s="88">
        <f t="shared" si="26"/>
        <v>1</v>
      </c>
      <c r="C787" s="26">
        <v>857497</v>
      </c>
      <c r="D787" s="26" t="s">
        <v>616</v>
      </c>
      <c r="E787" s="89" t="s">
        <v>617</v>
      </c>
      <c r="F787" s="128" t="s">
        <v>204</v>
      </c>
      <c r="G787" s="89">
        <v>3000615</v>
      </c>
      <c r="H787" s="129">
        <v>41702</v>
      </c>
      <c r="I787" s="27">
        <v>41739</v>
      </c>
      <c r="J787" s="28">
        <v>-295.2</v>
      </c>
      <c r="K787" s="130" t="s">
        <v>204</v>
      </c>
      <c r="L787" s="28">
        <f t="shared" si="27"/>
        <v>295.2</v>
      </c>
      <c r="M787" s="123">
        <v>37</v>
      </c>
      <c r="N787" s="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:55" ht="15">
      <c r="A788" s="68" t="s">
        <v>201</v>
      </c>
      <c r="B788" s="88">
        <f t="shared" si="26"/>
        <v>1</v>
      </c>
      <c r="C788" s="26">
        <v>1000004</v>
      </c>
      <c r="D788" s="26" t="s">
        <v>625</v>
      </c>
      <c r="E788" s="89" t="s">
        <v>626</v>
      </c>
      <c r="F788" s="128" t="s">
        <v>204</v>
      </c>
      <c r="G788" s="89">
        <v>3000675</v>
      </c>
      <c r="H788" s="129">
        <v>41729</v>
      </c>
      <c r="I788" s="27">
        <v>41760</v>
      </c>
      <c r="J788" s="28">
        <v>-7500</v>
      </c>
      <c r="K788" s="130" t="s">
        <v>260</v>
      </c>
      <c r="L788" s="28">
        <f t="shared" si="27"/>
        <v>7500</v>
      </c>
      <c r="M788" s="123">
        <v>31</v>
      </c>
      <c r="N788" s="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:55" ht="15">
      <c r="A789" s="68" t="s">
        <v>201</v>
      </c>
      <c r="B789" s="88">
        <f t="shared" si="26"/>
        <v>1</v>
      </c>
      <c r="C789" s="26">
        <v>1000043</v>
      </c>
      <c r="D789" s="26" t="s">
        <v>630</v>
      </c>
      <c r="E789" s="89" t="s">
        <v>632</v>
      </c>
      <c r="F789" s="128" t="s">
        <v>204</v>
      </c>
      <c r="G789" s="89">
        <v>3000746</v>
      </c>
      <c r="H789" s="129">
        <v>41742</v>
      </c>
      <c r="I789" s="27">
        <v>41781</v>
      </c>
      <c r="J789" s="28">
        <v>-6119.25</v>
      </c>
      <c r="K789" s="130" t="s">
        <v>260</v>
      </c>
      <c r="L789" s="28">
        <f t="shared" si="27"/>
        <v>6119.25</v>
      </c>
      <c r="M789" s="123">
        <v>39</v>
      </c>
      <c r="N789" s="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:55" ht="15">
      <c r="A790" s="68" t="s">
        <v>201</v>
      </c>
      <c r="B790" s="88">
        <f t="shared" si="26"/>
        <v>1</v>
      </c>
      <c r="C790" s="26">
        <v>1000151</v>
      </c>
      <c r="D790" s="26" t="s">
        <v>648</v>
      </c>
      <c r="E790" s="89" t="s">
        <v>649</v>
      </c>
      <c r="F790" s="128" t="s">
        <v>204</v>
      </c>
      <c r="G790" s="89">
        <v>3000693</v>
      </c>
      <c r="H790" s="129">
        <v>41704</v>
      </c>
      <c r="I790" s="27">
        <v>41746</v>
      </c>
      <c r="J790" s="28">
        <v>-4235.14</v>
      </c>
      <c r="K790" s="130" t="s">
        <v>204</v>
      </c>
      <c r="L790" s="28">
        <f t="shared" si="27"/>
        <v>4235.14</v>
      </c>
      <c r="M790" s="123">
        <v>42</v>
      </c>
      <c r="N790" s="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:55" ht="15">
      <c r="A791" s="68" t="s">
        <v>201</v>
      </c>
      <c r="B791" s="88">
        <f t="shared" si="26"/>
        <v>1</v>
      </c>
      <c r="C791" s="26">
        <v>1000301</v>
      </c>
      <c r="D791" s="26" t="s">
        <v>697</v>
      </c>
      <c r="E791" s="89" t="s">
        <v>698</v>
      </c>
      <c r="F791" s="128" t="s">
        <v>204</v>
      </c>
      <c r="G791" s="89">
        <v>3000620</v>
      </c>
      <c r="H791" s="129">
        <v>41670</v>
      </c>
      <c r="I791" s="27">
        <v>41739</v>
      </c>
      <c r="J791" s="28">
        <v>-120</v>
      </c>
      <c r="K791" s="130" t="s">
        <v>204</v>
      </c>
      <c r="L791" s="28">
        <f t="shared" si="27"/>
        <v>120</v>
      </c>
      <c r="M791" s="123">
        <v>69</v>
      </c>
      <c r="N791" s="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:55" ht="15">
      <c r="A792" s="68" t="s">
        <v>201</v>
      </c>
      <c r="B792" s="88">
        <f t="shared" si="26"/>
        <v>1</v>
      </c>
      <c r="C792" s="26">
        <v>1000305</v>
      </c>
      <c r="D792" s="26" t="s">
        <v>699</v>
      </c>
      <c r="E792" s="89" t="s">
        <v>700</v>
      </c>
      <c r="F792" s="128" t="s">
        <v>204</v>
      </c>
      <c r="G792" s="89">
        <v>3000793</v>
      </c>
      <c r="H792" s="129">
        <v>41726</v>
      </c>
      <c r="I792" s="27">
        <v>41760</v>
      </c>
      <c r="J792" s="28">
        <v>-17008</v>
      </c>
      <c r="K792" s="130" t="s">
        <v>204</v>
      </c>
      <c r="L792" s="28">
        <f t="shared" si="27"/>
        <v>17008</v>
      </c>
      <c r="M792" s="123">
        <v>34</v>
      </c>
      <c r="N792" s="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:55" ht="15">
      <c r="A793" s="68" t="s">
        <v>201</v>
      </c>
      <c r="B793" s="88">
        <f t="shared" si="26"/>
        <v>1</v>
      </c>
      <c r="C793" s="26">
        <v>1000439</v>
      </c>
      <c r="D793" s="26" t="s">
        <v>701</v>
      </c>
      <c r="E793" s="89" t="s">
        <v>702</v>
      </c>
      <c r="F793" s="128" t="s">
        <v>204</v>
      </c>
      <c r="G793" s="89">
        <v>3000800</v>
      </c>
      <c r="H793" s="129">
        <v>41608</v>
      </c>
      <c r="I793" s="27">
        <v>41760</v>
      </c>
      <c r="J793" s="28">
        <v>-644.62</v>
      </c>
      <c r="K793" s="130" t="s">
        <v>204</v>
      </c>
      <c r="L793" s="28">
        <f t="shared" si="27"/>
        <v>644.62</v>
      </c>
      <c r="M793" s="123">
        <v>152</v>
      </c>
      <c r="N793" s="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:55" ht="15">
      <c r="A794" s="68" t="s">
        <v>100</v>
      </c>
      <c r="B794" s="88">
        <f t="shared" si="26"/>
        <v>1</v>
      </c>
      <c r="C794" s="26">
        <v>1000459</v>
      </c>
      <c r="D794" s="26" t="s">
        <v>703</v>
      </c>
      <c r="E794" s="89" t="s">
        <v>704</v>
      </c>
      <c r="F794" s="128" t="s">
        <v>204</v>
      </c>
      <c r="G794" s="89">
        <v>3000791</v>
      </c>
      <c r="H794" s="129">
        <v>41698</v>
      </c>
      <c r="I794" s="27">
        <v>41760</v>
      </c>
      <c r="J794" s="28">
        <v>-13663.29</v>
      </c>
      <c r="K794" s="130" t="s">
        <v>204</v>
      </c>
      <c r="L794" s="28">
        <f t="shared" si="27"/>
        <v>13663.29</v>
      </c>
      <c r="M794" s="123">
        <v>62</v>
      </c>
      <c r="N794" s="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:55" ht="19.5" thickBot="1">
      <c r="A795" s="69"/>
      <c r="B795" s="29">
        <f>SUBTOTAL(9,B779:B794)</f>
        <v>15</v>
      </c>
      <c r="C795" s="38"/>
      <c r="D795" s="38"/>
      <c r="E795" s="38"/>
      <c r="F795" s="38"/>
      <c r="G795" s="38"/>
      <c r="H795" s="38"/>
      <c r="I795" s="38"/>
      <c r="J795" s="38"/>
      <c r="K795" s="38"/>
      <c r="L795" s="131">
        <f>SUBTOTAL(9,L779:L794)</f>
        <v>61920.850000000006</v>
      </c>
      <c r="M795" s="70"/>
      <c r="N795" s="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:55" ht="16.5" thickBot="1" thickTop="1">
      <c r="A796" s="71"/>
      <c r="B796" s="72"/>
      <c r="C796" s="72"/>
      <c r="D796" s="72"/>
      <c r="E796" s="72"/>
      <c r="F796" s="72"/>
      <c r="G796" s="72"/>
      <c r="H796" s="73"/>
      <c r="I796" s="72"/>
      <c r="J796" s="72"/>
      <c r="K796" s="72"/>
      <c r="L796" s="72"/>
      <c r="M796" s="74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:52" ht="15.75" thickBo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1:52" ht="15" hidden="1">
      <c r="A798" s="21" t="s">
        <v>196</v>
      </c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1:52" ht="15" hidden="1">
      <c r="A799" s="21" t="s">
        <v>173</v>
      </c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1:52" ht="15" hidden="1">
      <c r="A800" s="21" t="s">
        <v>181</v>
      </c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1:52" ht="15" hidden="1">
      <c r="A801" s="21" t="s">
        <v>101</v>
      </c>
      <c r="B801" s="1"/>
      <c r="C801" s="1"/>
      <c r="D801" s="4"/>
      <c r="E801" s="1"/>
      <c r="F801" s="1"/>
      <c r="G801" s="1"/>
      <c r="H801" s="1"/>
      <c r="I801" s="1"/>
      <c r="J801" s="1"/>
      <c r="K801" s="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1:52" ht="15" hidden="1">
      <c r="A802" s="21" t="s">
        <v>157</v>
      </c>
      <c r="B802" s="1"/>
      <c r="C802" s="1"/>
      <c r="D802" s="4"/>
      <c r="E802" s="21"/>
      <c r="F802" s="21"/>
      <c r="G802" s="1"/>
      <c r="H802" s="1"/>
      <c r="I802" s="1"/>
      <c r="J802" s="1"/>
      <c r="K802" s="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1:52" ht="15" hidden="1">
      <c r="A803" s="21" t="s">
        <v>148</v>
      </c>
      <c r="B803" s="1"/>
      <c r="C803" s="1"/>
      <c r="D803" s="4"/>
      <c r="E803" s="21"/>
      <c r="F803" s="21"/>
      <c r="G803" s="1"/>
      <c r="H803" s="1"/>
      <c r="I803" s="1"/>
      <c r="J803" s="1"/>
      <c r="K803" s="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1:52" ht="15" hidden="1">
      <c r="A804" s="21" t="s">
        <v>174</v>
      </c>
      <c r="B804" s="1"/>
      <c r="C804" s="1"/>
      <c r="D804" s="4"/>
      <c r="E804" s="21"/>
      <c r="F804" s="21"/>
      <c r="G804" s="1"/>
      <c r="H804" s="1"/>
      <c r="I804" s="1"/>
      <c r="J804" s="1"/>
      <c r="K804" s="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1:52" ht="15" hidden="1">
      <c r="A805" s="21" t="s">
        <v>185</v>
      </c>
      <c r="B805" s="1"/>
      <c r="C805" s="1"/>
      <c r="D805" s="4"/>
      <c r="E805" s="1"/>
      <c r="F805" s="1"/>
      <c r="G805" s="1"/>
      <c r="H805" s="1"/>
      <c r="I805" s="1"/>
      <c r="J805" s="1"/>
      <c r="K805" s="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1:52" ht="15" hidden="1">
      <c r="A806" s="21" t="s">
        <v>102</v>
      </c>
      <c r="B806" s="1"/>
      <c r="C806" s="1"/>
      <c r="D806" s="1"/>
      <c r="E806" s="1"/>
      <c r="F806" s="1"/>
      <c r="G806" s="2"/>
      <c r="H806" s="2"/>
      <c r="I806" s="2"/>
      <c r="J806" s="2"/>
      <c r="K806" s="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1:55" ht="15.75" hidden="1" thickBot="1">
      <c r="A807" s="44" t="s">
        <v>103</v>
      </c>
      <c r="B807" s="1"/>
      <c r="C807" s="21" t="s">
        <v>80</v>
      </c>
      <c r="D807" s="21" t="s">
        <v>162</v>
      </c>
      <c r="E807" s="21" t="s">
        <v>81</v>
      </c>
      <c r="F807" s="21" t="s">
        <v>164</v>
      </c>
      <c r="G807" s="21" t="s">
        <v>195</v>
      </c>
      <c r="H807" s="5" t="s">
        <v>139</v>
      </c>
      <c r="I807" s="5" t="s">
        <v>0</v>
      </c>
      <c r="J807" s="11" t="s">
        <v>57</v>
      </c>
      <c r="K807" s="87" t="s">
        <v>105</v>
      </c>
      <c r="M807" s="2" t="s">
        <v>1</v>
      </c>
      <c r="N807" s="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:55" ht="15">
      <c r="A808" s="80"/>
      <c r="B808" s="58"/>
      <c r="C808" s="59"/>
      <c r="D808" s="59"/>
      <c r="E808" s="59"/>
      <c r="F808" s="59"/>
      <c r="G808" s="59"/>
      <c r="H808" s="60"/>
      <c r="I808" s="60"/>
      <c r="J808" s="60"/>
      <c r="K808" s="60"/>
      <c r="L808" s="61"/>
      <c r="M808" s="86"/>
      <c r="N808" s="115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:55" ht="18">
      <c r="A809" s="81"/>
      <c r="B809" s="139" t="s">
        <v>88</v>
      </c>
      <c r="C809" s="139"/>
      <c r="D809" s="122"/>
      <c r="E809" s="32"/>
      <c r="F809" s="32"/>
      <c r="G809" s="32"/>
      <c r="H809" s="32"/>
      <c r="I809" s="32"/>
      <c r="J809" s="32"/>
      <c r="K809" s="32"/>
      <c r="L809" s="33"/>
      <c r="M809" s="79"/>
      <c r="N809" s="115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:55" ht="25.5">
      <c r="A810" s="82"/>
      <c r="B810" s="125" t="s">
        <v>84</v>
      </c>
      <c r="C810" s="125" t="s">
        <v>82</v>
      </c>
      <c r="D810" s="125" t="s">
        <v>163</v>
      </c>
      <c r="E810" s="125" t="s">
        <v>83</v>
      </c>
      <c r="F810" s="125" t="s">
        <v>165</v>
      </c>
      <c r="G810" s="125" t="s">
        <v>184</v>
      </c>
      <c r="H810" s="125" t="s">
        <v>2</v>
      </c>
      <c r="I810" s="125" t="s">
        <v>3</v>
      </c>
      <c r="J810" s="125"/>
      <c r="K810" s="125" t="s">
        <v>106</v>
      </c>
      <c r="L810" s="126" t="s">
        <v>58</v>
      </c>
      <c r="M810" s="127" t="s">
        <v>4</v>
      </c>
      <c r="N810" s="11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:55" ht="15">
      <c r="A811" s="81"/>
      <c r="B811" s="35">
        <f aca="true" t="shared" si="28" ref="B811:B819">IF(C811&gt;0,1,0)</f>
        <v>0</v>
      </c>
      <c r="C811" s="32"/>
      <c r="D811" s="32"/>
      <c r="E811" s="32"/>
      <c r="F811" s="32"/>
      <c r="G811" s="32"/>
      <c r="H811" s="32"/>
      <c r="I811" s="32"/>
      <c r="J811" s="32"/>
      <c r="K811" s="32"/>
      <c r="L811" s="33"/>
      <c r="M811" s="32"/>
      <c r="N811" s="115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:55" ht="26.25">
      <c r="A812" s="83" t="s">
        <v>201</v>
      </c>
      <c r="B812" s="88">
        <f t="shared" si="28"/>
        <v>1</v>
      </c>
      <c r="C812" s="26">
        <v>2541</v>
      </c>
      <c r="D812" s="26" t="s">
        <v>257</v>
      </c>
      <c r="E812" s="89" t="s">
        <v>259</v>
      </c>
      <c r="F812" s="134" t="s">
        <v>720</v>
      </c>
      <c r="G812" s="89">
        <v>3000820</v>
      </c>
      <c r="H812" s="129">
        <v>41745</v>
      </c>
      <c r="I812" s="27">
        <v>41781</v>
      </c>
      <c r="J812" s="28">
        <v>-4898.83</v>
      </c>
      <c r="K812" s="130" t="s">
        <v>260</v>
      </c>
      <c r="L812" s="28">
        <f aca="true" t="shared" si="29" ref="L812:L819">J812*-1</f>
        <v>4898.83</v>
      </c>
      <c r="M812" s="124">
        <v>36</v>
      </c>
      <c r="N812" s="115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:55" ht="15">
      <c r="A813" s="83" t="s">
        <v>201</v>
      </c>
      <c r="B813" s="88">
        <f t="shared" si="28"/>
        <v>1</v>
      </c>
      <c r="C813" s="26">
        <v>6535</v>
      </c>
      <c r="D813" s="26" t="s">
        <v>360</v>
      </c>
      <c r="E813" s="89" t="s">
        <v>361</v>
      </c>
      <c r="F813" s="134" t="s">
        <v>719</v>
      </c>
      <c r="G813" s="89">
        <v>3000662</v>
      </c>
      <c r="H813" s="129">
        <v>41737</v>
      </c>
      <c r="I813" s="27">
        <v>41760</v>
      </c>
      <c r="J813" s="28">
        <v>-1353</v>
      </c>
      <c r="K813" s="130" t="s">
        <v>260</v>
      </c>
      <c r="L813" s="28">
        <f t="shared" si="29"/>
        <v>1353</v>
      </c>
      <c r="M813" s="124">
        <v>23</v>
      </c>
      <c r="N813" s="115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:55" ht="15">
      <c r="A814" s="83" t="s">
        <v>201</v>
      </c>
      <c r="B814" s="88">
        <f t="shared" si="28"/>
        <v>1</v>
      </c>
      <c r="C814" s="26">
        <v>6535</v>
      </c>
      <c r="D814" s="26" t="s">
        <v>360</v>
      </c>
      <c r="E814" s="89" t="s">
        <v>362</v>
      </c>
      <c r="F814" s="134" t="s">
        <v>719</v>
      </c>
      <c r="G814" s="89">
        <v>3000663</v>
      </c>
      <c r="H814" s="129">
        <v>41737</v>
      </c>
      <c r="I814" s="27">
        <v>41760</v>
      </c>
      <c r="J814" s="28">
        <v>-707.25</v>
      </c>
      <c r="K814" s="130" t="s">
        <v>260</v>
      </c>
      <c r="L814" s="28">
        <f t="shared" si="29"/>
        <v>707.25</v>
      </c>
      <c r="M814" s="124">
        <v>23</v>
      </c>
      <c r="N814" s="115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:55" ht="15">
      <c r="A815" s="83" t="s">
        <v>201</v>
      </c>
      <c r="B815" s="88">
        <f t="shared" si="28"/>
        <v>1</v>
      </c>
      <c r="C815" s="26">
        <v>6535</v>
      </c>
      <c r="D815" s="26" t="s">
        <v>360</v>
      </c>
      <c r="E815" s="89" t="s">
        <v>363</v>
      </c>
      <c r="F815" s="134" t="s">
        <v>719</v>
      </c>
      <c r="G815" s="89">
        <v>3000664</v>
      </c>
      <c r="H815" s="129">
        <v>41737</v>
      </c>
      <c r="I815" s="27">
        <v>41760</v>
      </c>
      <c r="J815" s="28">
        <v>-707.25</v>
      </c>
      <c r="K815" s="130" t="s">
        <v>260</v>
      </c>
      <c r="L815" s="28">
        <f t="shared" si="29"/>
        <v>707.25</v>
      </c>
      <c r="M815" s="124">
        <v>23</v>
      </c>
      <c r="N815" s="115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:55" ht="15">
      <c r="A816" s="83" t="s">
        <v>201</v>
      </c>
      <c r="B816" s="88">
        <f t="shared" si="28"/>
        <v>1</v>
      </c>
      <c r="C816" s="26">
        <v>112252</v>
      </c>
      <c r="D816" s="26" t="s">
        <v>544</v>
      </c>
      <c r="E816" s="89" t="s">
        <v>545</v>
      </c>
      <c r="F816" s="134" t="s">
        <v>721</v>
      </c>
      <c r="G816" s="89">
        <v>3000385</v>
      </c>
      <c r="H816" s="129">
        <v>41691</v>
      </c>
      <c r="I816" s="27">
        <v>41732</v>
      </c>
      <c r="J816" s="28">
        <v>-70</v>
      </c>
      <c r="K816" s="130" t="s">
        <v>546</v>
      </c>
      <c r="L816" s="28">
        <f t="shared" si="29"/>
        <v>70</v>
      </c>
      <c r="M816" s="124">
        <v>41</v>
      </c>
      <c r="N816" s="115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:55" ht="15">
      <c r="A817" s="83" t="s">
        <v>201</v>
      </c>
      <c r="B817" s="88">
        <f t="shared" si="28"/>
        <v>1</v>
      </c>
      <c r="C817" s="26">
        <v>1000004</v>
      </c>
      <c r="D817" s="26" t="s">
        <v>625</v>
      </c>
      <c r="E817" s="89" t="s">
        <v>626</v>
      </c>
      <c r="F817" s="134" t="s">
        <v>722</v>
      </c>
      <c r="G817" s="89">
        <v>3000675</v>
      </c>
      <c r="H817" s="129">
        <v>41729</v>
      </c>
      <c r="I817" s="27">
        <v>41760</v>
      </c>
      <c r="J817" s="28">
        <v>-7500</v>
      </c>
      <c r="K817" s="130" t="s">
        <v>260</v>
      </c>
      <c r="L817" s="28">
        <f t="shared" si="29"/>
        <v>7500</v>
      </c>
      <c r="M817" s="124">
        <v>31</v>
      </c>
      <c r="N817" s="115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:55" ht="26.25">
      <c r="A818" s="83" t="s">
        <v>201</v>
      </c>
      <c r="B818" s="88">
        <f t="shared" si="28"/>
        <v>1</v>
      </c>
      <c r="C818" s="26">
        <v>1000043</v>
      </c>
      <c r="D818" s="26" t="s">
        <v>630</v>
      </c>
      <c r="E818" s="89" t="s">
        <v>632</v>
      </c>
      <c r="F818" s="134" t="s">
        <v>723</v>
      </c>
      <c r="G818" s="89">
        <v>3000746</v>
      </c>
      <c r="H818" s="129">
        <v>41742</v>
      </c>
      <c r="I818" s="27">
        <v>41781</v>
      </c>
      <c r="J818" s="28">
        <v>-6119.25</v>
      </c>
      <c r="K818" s="130" t="s">
        <v>260</v>
      </c>
      <c r="L818" s="28">
        <f t="shared" si="29"/>
        <v>6119.25</v>
      </c>
      <c r="M818" s="124">
        <v>39</v>
      </c>
      <c r="N818" s="115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:55" ht="26.25">
      <c r="A819" s="83" t="s">
        <v>104</v>
      </c>
      <c r="B819" s="88">
        <f t="shared" si="28"/>
        <v>1</v>
      </c>
      <c r="C819" s="26">
        <v>1000195</v>
      </c>
      <c r="D819" s="26" t="s">
        <v>673</v>
      </c>
      <c r="E819" s="89" t="s">
        <v>674</v>
      </c>
      <c r="F819" s="134" t="s">
        <v>724</v>
      </c>
      <c r="G819" s="89">
        <v>3000948</v>
      </c>
      <c r="H819" s="129">
        <v>41767</v>
      </c>
      <c r="I819" s="27">
        <v>41788</v>
      </c>
      <c r="J819" s="28">
        <v>-6242.5</v>
      </c>
      <c r="K819" s="130" t="s">
        <v>260</v>
      </c>
      <c r="L819" s="28">
        <f t="shared" si="29"/>
        <v>6242.5</v>
      </c>
      <c r="M819" s="124">
        <v>21</v>
      </c>
      <c r="N819" s="115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:55" ht="19.5" thickBot="1">
      <c r="A820" s="84"/>
      <c r="B820" s="29">
        <f>SUBTOTAL(9,B811:B819)</f>
        <v>8</v>
      </c>
      <c r="C820" s="38"/>
      <c r="D820" s="38"/>
      <c r="E820" s="38"/>
      <c r="F820" s="38"/>
      <c r="G820" s="38"/>
      <c r="H820" s="38"/>
      <c r="I820" s="38"/>
      <c r="J820" s="38"/>
      <c r="K820" s="38"/>
      <c r="L820" s="132">
        <f>SUBTOTAL(9,L811:L819)</f>
        <v>27598.08</v>
      </c>
      <c r="M820" s="38"/>
      <c r="N820" s="115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:55" ht="16.5" thickBot="1" thickTop="1">
      <c r="A821" s="85"/>
      <c r="B821" s="72"/>
      <c r="C821" s="72"/>
      <c r="D821" s="72"/>
      <c r="E821" s="72"/>
      <c r="F821" s="72"/>
      <c r="G821" s="72"/>
      <c r="H821" s="73"/>
      <c r="I821" s="72"/>
      <c r="J821" s="72"/>
      <c r="K821" s="72"/>
      <c r="L821" s="72"/>
      <c r="M821" s="72"/>
      <c r="N821" s="11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:51" ht="15">
      <c r="A822" s="4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</row>
    <row r="823" spans="1:51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</row>
    <row r="824" spans="1:51" ht="18" hidden="1">
      <c r="A824" s="111" t="s">
        <v>198</v>
      </c>
      <c r="B824" s="110" t="s">
        <v>130</v>
      </c>
      <c r="C824" s="111"/>
      <c r="D824" s="111"/>
      <c r="E824" s="111"/>
      <c r="F824" s="111"/>
      <c r="G824" s="40"/>
      <c r="H824" s="40"/>
      <c r="I824" s="40"/>
      <c r="J824" s="4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</row>
    <row r="825" spans="1:51" ht="18">
      <c r="A825" s="111" t="s">
        <v>129</v>
      </c>
      <c r="B825" s="110" t="s">
        <v>199</v>
      </c>
      <c r="C825" s="111"/>
      <c r="D825" s="111"/>
      <c r="E825" s="111"/>
      <c r="F825" s="111"/>
      <c r="G825" s="40"/>
      <c r="H825" s="40"/>
      <c r="I825" s="40"/>
      <c r="J825" s="4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</row>
    <row r="826" spans="1:51" ht="18.75" hidden="1">
      <c r="A826" s="44" t="s">
        <v>198</v>
      </c>
      <c r="B826" s="140" t="s">
        <v>131</v>
      </c>
      <c r="C826" s="140"/>
      <c r="D826" s="140"/>
      <c r="E826" s="140"/>
      <c r="F826" s="40"/>
      <c r="G826" s="40"/>
      <c r="H826" s="41"/>
      <c r="I826" s="46"/>
      <c r="J826" s="4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</row>
    <row r="827" spans="1:51" ht="18.75">
      <c r="A827" s="44" t="s">
        <v>129</v>
      </c>
      <c r="B827" s="140" t="s">
        <v>200</v>
      </c>
      <c r="C827" s="140"/>
      <c r="D827" s="140"/>
      <c r="E827" s="140"/>
      <c r="F827" s="40"/>
      <c r="G827" s="40"/>
      <c r="H827" s="41"/>
      <c r="I827" s="46"/>
      <c r="J827" s="4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</row>
    <row r="828" spans="1:51" ht="15">
      <c r="A828" s="47"/>
      <c r="B828" s="48"/>
      <c r="C828" s="48"/>
      <c r="D828" s="48"/>
      <c r="E828" s="48"/>
      <c r="F828" s="48"/>
      <c r="G828" s="48"/>
      <c r="H828" s="49"/>
      <c r="I828" s="50"/>
      <c r="J828" s="51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</row>
    <row r="829" spans="1:51" ht="15">
      <c r="A829" s="40"/>
      <c r="B829" s="42"/>
      <c r="C829" s="40"/>
      <c r="D829" s="40"/>
      <c r="E829" s="40"/>
      <c r="F829" s="40"/>
      <c r="G829" s="40"/>
      <c r="H829" s="41"/>
      <c r="I829" s="40"/>
      <c r="J829" s="4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</row>
    <row r="830" spans="1:51" ht="15">
      <c r="A830" s="44"/>
      <c r="B830" s="42"/>
      <c r="C830" s="52"/>
      <c r="D830" s="52"/>
      <c r="E830" s="53"/>
      <c r="F830" s="53"/>
      <c r="G830" s="53"/>
      <c r="H830" s="41"/>
      <c r="I830" s="54"/>
      <c r="J830" s="4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</row>
    <row r="831" spans="1:51" ht="18.75">
      <c r="A831" s="43"/>
      <c r="B831" s="55"/>
      <c r="C831" s="43"/>
      <c r="D831" s="43"/>
      <c r="E831" s="43"/>
      <c r="F831" s="43"/>
      <c r="G831" s="43"/>
      <c r="H831" s="55"/>
      <c r="I831" s="43"/>
      <c r="J831" s="4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</row>
    <row r="832" spans="1:51" ht="15">
      <c r="A832" s="45"/>
      <c r="B832" s="45"/>
      <c r="C832" s="45"/>
      <c r="D832" s="45"/>
      <c r="E832" s="56"/>
      <c r="F832" s="45"/>
      <c r="G832" s="45"/>
      <c r="H832" s="45"/>
      <c r="I832" s="45"/>
      <c r="J832" s="4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</row>
    <row r="833" spans="1:51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</row>
    <row r="834" spans="1:51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</row>
    <row r="835" spans="1:51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</row>
    <row r="836" spans="1:51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</row>
    <row r="837" spans="1:51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</row>
    <row r="838" spans="1:51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</row>
    <row r="839" spans="1:51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</row>
    <row r="840" spans="1:51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</row>
    <row r="841" spans="1:51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</row>
    <row r="842" spans="1:51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</row>
    <row r="843" spans="1:51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</row>
    <row r="844" spans="1:51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</row>
    <row r="845" spans="1:51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</row>
    <row r="846" spans="1:51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</row>
    <row r="847" spans="1:51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</row>
    <row r="848" spans="1:51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</row>
    <row r="849" spans="1:51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</row>
    <row r="850" spans="1:51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</row>
    <row r="851" spans="1:51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</row>
    <row r="852" spans="1:51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</row>
    <row r="853" spans="1:51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</row>
    <row r="854" spans="1:51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</row>
    <row r="855" spans="1:51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</row>
    <row r="856" spans="1:51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</row>
    <row r="857" spans="1:51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</row>
    <row r="858" spans="1:51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</row>
    <row r="859" spans="1:51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</row>
    <row r="860" spans="1:51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</row>
    <row r="861" spans="1:51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</row>
    <row r="862" spans="1:51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</row>
    <row r="863" spans="1:51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</row>
    <row r="864" spans="1:51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</row>
    <row r="865" spans="1:51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</row>
    <row r="866" spans="1:51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</row>
    <row r="867" spans="1:51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</row>
    <row r="868" spans="1:51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</row>
    <row r="869" spans="1:51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</row>
    <row r="870" spans="1:51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</row>
    <row r="871" spans="1:51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</row>
    <row r="872" spans="1:51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</row>
    <row r="873" spans="1:51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</row>
    <row r="874" spans="1:51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</row>
    <row r="875" spans="1:51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</row>
    <row r="876" spans="1:51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</row>
    <row r="877" spans="1:51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</row>
    <row r="878" spans="1:51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</row>
    <row r="879" spans="1:51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</row>
    <row r="880" spans="1:51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</row>
    <row r="881" spans="1:51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</row>
    <row r="882" spans="1:51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</row>
    <row r="883" spans="1:51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</row>
    <row r="884" spans="1:51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</row>
    <row r="885" spans="1:51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</row>
    <row r="886" spans="1:51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</row>
    <row r="887" spans="1:51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</row>
    <row r="888" spans="1:51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</row>
    <row r="889" spans="1:51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</row>
    <row r="890" spans="1:51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</row>
    <row r="891" spans="1:51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</row>
    <row r="892" spans="1:51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</row>
    <row r="893" spans="1:51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</row>
    <row r="894" spans="1:51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</row>
    <row r="895" spans="1:51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</row>
    <row r="896" spans="1:51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</row>
    <row r="897" spans="1:51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</row>
    <row r="898" spans="1:51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</row>
    <row r="899" spans="1:51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</row>
    <row r="900" spans="1:51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</row>
    <row r="901" spans="1:51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</row>
    <row r="902" spans="1:51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</row>
    <row r="903" spans="1:51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</row>
    <row r="904" spans="1:51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</row>
    <row r="905" spans="1:51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</row>
    <row r="906" spans="1:51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</row>
    <row r="907" spans="1:51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</row>
    <row r="908" spans="1:51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</row>
    <row r="909" spans="1:51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</row>
    <row r="910" spans="1:51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</row>
    <row r="911" spans="1:51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</row>
    <row r="912" spans="1:51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</row>
    <row r="913" spans="1:51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</row>
    <row r="914" spans="1:51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</row>
    <row r="915" spans="1:51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</row>
    <row r="916" spans="1:51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</row>
    <row r="917" spans="1:51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</row>
    <row r="918" spans="1:51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</row>
    <row r="919" spans="1:51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</row>
    <row r="920" spans="1:51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</row>
    <row r="921" spans="1:51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</row>
    <row r="922" spans="1:51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</row>
    <row r="923" spans="1:51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</row>
    <row r="924" spans="1:51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</row>
    <row r="925" spans="1:51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</row>
    <row r="926" spans="1:51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</row>
    <row r="927" spans="1:51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</row>
    <row r="928" spans="1:51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</row>
    <row r="929" spans="1:51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</row>
    <row r="930" spans="1:51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</row>
    <row r="931" spans="1:51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</row>
    <row r="932" spans="1:51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</row>
    <row r="933" spans="1:51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</row>
    <row r="934" spans="1:51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</row>
    <row r="935" spans="1:51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</row>
    <row r="936" spans="1:51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</row>
    <row r="937" spans="1:51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</row>
    <row r="938" spans="1:51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</row>
    <row r="939" spans="1:51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</row>
    <row r="940" spans="1:51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</row>
    <row r="941" spans="1:51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</row>
    <row r="942" spans="1:51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</row>
    <row r="943" spans="1:51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</row>
    <row r="944" spans="1:51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</row>
    <row r="945" spans="1:51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</row>
    <row r="946" spans="1:51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</row>
    <row r="947" spans="1:51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</row>
    <row r="948" spans="1:51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</row>
    <row r="949" spans="1:51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</row>
    <row r="950" spans="1:51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</row>
    <row r="951" spans="1:51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</row>
    <row r="952" spans="1:51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</row>
    <row r="953" spans="1:51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</row>
    <row r="954" spans="1:51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</row>
    <row r="955" spans="1:51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</row>
    <row r="956" spans="1:51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</row>
    <row r="957" spans="1:51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</row>
    <row r="958" spans="1:51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</row>
    <row r="959" spans="1:51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</row>
    <row r="960" spans="1:51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</row>
    <row r="961" spans="1:51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</row>
    <row r="962" spans="1:51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</row>
    <row r="963" spans="1:51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</row>
    <row r="964" spans="1:51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</row>
    <row r="965" spans="1:51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</row>
    <row r="966" spans="1:51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</row>
    <row r="967" spans="1:51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</row>
    <row r="968" spans="1:51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</row>
    <row r="969" spans="1:51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</row>
    <row r="970" spans="1:51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</row>
    <row r="971" spans="1:51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</row>
    <row r="972" spans="1:51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</row>
    <row r="973" spans="1:51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</row>
    <row r="974" spans="1:51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</row>
    <row r="975" spans="1:51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</row>
    <row r="976" spans="1:51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</row>
    <row r="977" spans="1:51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</row>
    <row r="978" spans="1:51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</row>
    <row r="979" spans="1:51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</row>
    <row r="980" spans="1:51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</row>
    <row r="981" spans="1:51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</row>
    <row r="982" spans="1:51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</row>
    <row r="983" spans="1:51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</row>
    <row r="984" spans="1:51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</row>
    <row r="985" spans="1:51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</row>
    <row r="986" spans="1:51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</row>
    <row r="987" spans="1:51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</row>
    <row r="988" spans="1:51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</row>
    <row r="989" spans="1:51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</row>
    <row r="990" spans="1:51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</row>
    <row r="991" spans="1:51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</row>
    <row r="992" spans="1:51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</row>
    <row r="993" spans="1:51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</row>
    <row r="994" spans="1:51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</row>
    <row r="995" spans="1:51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</row>
    <row r="996" spans="1:51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</row>
    <row r="997" spans="1:51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</row>
    <row r="998" spans="1:51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</row>
    <row r="999" spans="1:51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</row>
    <row r="1000" spans="1:51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</row>
    <row r="1001" spans="1:51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</row>
    <row r="1002" spans="1:51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</row>
    <row r="1003" spans="1:51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</row>
    <row r="1004" spans="1:51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</row>
    <row r="1005" spans="1:51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</row>
    <row r="1006" spans="1:51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</row>
    <row r="1007" spans="1:51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</row>
    <row r="1008" spans="1:51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</row>
    <row r="1009" spans="1:51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</row>
    <row r="1010" spans="1:51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</row>
    <row r="1011" spans="1:51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</row>
    <row r="1012" spans="1:51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</row>
    <row r="1013" spans="1:5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</row>
    <row r="1014" spans="1:51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</row>
    <row r="1015" spans="1:51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</row>
    <row r="1016" spans="1:51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</row>
    <row r="1017" spans="1:51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</row>
    <row r="1018" spans="1:51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</row>
    <row r="1019" spans="1:51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</row>
    <row r="1020" spans="1:51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</row>
    <row r="1021" spans="1:51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</row>
    <row r="1022" spans="1:51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</row>
    <row r="1023" spans="1:51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</row>
    <row r="1024" spans="1:51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</row>
    <row r="1025" spans="1:51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</row>
    <row r="1026" spans="1:51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</row>
    <row r="1027" spans="1:51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</row>
    <row r="1028" spans="1:51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</row>
    <row r="1029" spans="1:51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</row>
    <row r="1030" spans="1:51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</row>
    <row r="1031" spans="1:51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</row>
    <row r="1032" spans="1:51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</row>
    <row r="1033" spans="1:51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</row>
    <row r="1034" spans="1:51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</row>
    <row r="1035" spans="1:51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</row>
    <row r="1036" spans="1:51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</row>
    <row r="1037" spans="1:51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</row>
    <row r="1038" spans="1:51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</row>
    <row r="1039" spans="1:51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</row>
    <row r="1040" spans="1:51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</row>
    <row r="1041" spans="1:51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</row>
    <row r="1042" spans="1:51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</row>
    <row r="1043" spans="1:51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</row>
    <row r="1044" spans="1:51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</row>
    <row r="1045" spans="1:51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</row>
    <row r="1046" spans="1:51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</row>
    <row r="1047" spans="1:51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</row>
    <row r="1048" spans="1:51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</row>
    <row r="1049" spans="1:51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</row>
    <row r="1050" spans="1:51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</row>
    <row r="1051" spans="1:51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</row>
    <row r="1052" spans="1:51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</row>
    <row r="1053" spans="1:51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</row>
    <row r="1054" spans="1:51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</row>
    <row r="1055" spans="1:51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</row>
    <row r="1056" spans="1:51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</row>
    <row r="1057" spans="1:51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</row>
    <row r="1058" spans="1:51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</row>
    <row r="1059" spans="1:51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</row>
    <row r="1060" spans="1:51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</row>
    <row r="1061" spans="1:51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</row>
    <row r="1062" spans="1:51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</row>
    <row r="1063" spans="1:51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</row>
    <row r="1064" spans="1:51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</row>
    <row r="1065" spans="1:51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</row>
    <row r="1066" spans="1:51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</row>
    <row r="1067" spans="1:51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</row>
    <row r="1068" spans="1:51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</row>
    <row r="1069" spans="1:51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</row>
    <row r="1070" spans="1:51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</row>
    <row r="1071" spans="1:51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</row>
    <row r="1072" spans="1:51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</row>
    <row r="1073" spans="1:51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</row>
    <row r="1074" spans="1:51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</row>
    <row r="1075" spans="1:51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</row>
    <row r="1076" spans="1:51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</row>
    <row r="1077" spans="1:51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</row>
    <row r="1078" spans="1:51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</row>
    <row r="1079" spans="1:51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</row>
    <row r="1080" spans="1:51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</row>
    <row r="1081" spans="1:51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</row>
    <row r="1082" spans="1:51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</row>
    <row r="1083" spans="1:51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</row>
    <row r="1084" spans="1:51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</row>
    <row r="1085" spans="1:51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</row>
    <row r="1086" spans="1:51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</row>
    <row r="1087" spans="1:51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</row>
    <row r="1088" spans="1:51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</row>
    <row r="1089" spans="1:51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</row>
    <row r="1090" spans="1:51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</row>
    <row r="1091" spans="1:51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</row>
    <row r="1092" spans="1:51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</row>
    <row r="1093" spans="1:51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</row>
    <row r="1094" spans="1:51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</row>
    <row r="1095" spans="1:51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</row>
    <row r="1096" spans="1:51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</row>
    <row r="1097" spans="1:51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</row>
    <row r="1098" spans="1:51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</row>
    <row r="1099" spans="1:51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</row>
    <row r="1100" spans="1:51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</row>
    <row r="1101" spans="1:51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</row>
    <row r="1102" spans="1:51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</row>
    <row r="1103" spans="1:51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</row>
    <row r="1104" spans="1:51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</row>
    <row r="1105" spans="1:51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</row>
    <row r="1106" spans="1:51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</row>
    <row r="1107" spans="1:51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</row>
    <row r="1108" spans="1:51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</row>
    <row r="1109" spans="1:51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</row>
    <row r="1110" spans="1:51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</row>
    <row r="1111" spans="1:51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</row>
    <row r="1112" spans="1:51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</row>
    <row r="1113" spans="1:51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</row>
    <row r="1114" spans="1:51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</row>
    <row r="1115" spans="1:51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</row>
    <row r="1116" spans="1:51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</row>
    <row r="1117" spans="1:51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</row>
    <row r="1118" spans="1:51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</row>
    <row r="1119" spans="1:51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</row>
    <row r="1120" spans="1:51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</row>
    <row r="1121" spans="1:51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</row>
    <row r="1122" spans="1:51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</row>
    <row r="1123" spans="1:51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</row>
    <row r="1124" spans="1:51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</row>
    <row r="1125" spans="1:51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</row>
    <row r="1126" spans="1:51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</row>
    <row r="1127" spans="1:51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</row>
    <row r="1128" spans="1:51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</row>
    <row r="1129" spans="1:51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</row>
    <row r="1130" spans="1:51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</row>
    <row r="1131" spans="1:51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</row>
    <row r="1132" spans="1:51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</row>
    <row r="1133" spans="1:51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</row>
    <row r="1134" spans="1:51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</row>
    <row r="1135" spans="1:51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</row>
    <row r="1136" spans="1:51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</row>
    <row r="1137" spans="1:51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</row>
    <row r="1138" spans="1:51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</row>
    <row r="1139" spans="1:51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</row>
    <row r="1140" spans="1:51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</row>
    <row r="1141" spans="1:51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</row>
    <row r="1142" spans="1:51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</row>
    <row r="1143" spans="1:51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</row>
    <row r="1144" spans="1:51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</row>
    <row r="1145" spans="1:51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</row>
    <row r="1146" spans="1:51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</row>
    <row r="1147" spans="1:51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</row>
    <row r="1148" spans="1:51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</row>
    <row r="1149" spans="1:51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</row>
    <row r="1150" spans="1:51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</row>
    <row r="1151" spans="1:51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</row>
    <row r="1152" spans="1:51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</row>
    <row r="1153" spans="1:51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</row>
    <row r="1154" spans="1:51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</row>
    <row r="1155" spans="1:51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</row>
    <row r="1156" spans="1:51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</row>
    <row r="1157" spans="1:51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</row>
    <row r="1158" spans="1:51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</row>
    <row r="1159" spans="1:51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</row>
    <row r="1160" spans="1:51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</row>
    <row r="1161" spans="1:51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</row>
    <row r="1162" spans="1:51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</row>
    <row r="1163" spans="1:51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</row>
    <row r="1164" spans="1:51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</row>
    <row r="1165" spans="1:51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</row>
    <row r="1166" spans="1:51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</row>
    <row r="1167" spans="1:51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</row>
    <row r="1168" spans="1:51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</row>
    <row r="1169" spans="1:51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</row>
    <row r="1170" spans="1:51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</row>
    <row r="1171" spans="1:51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</row>
    <row r="1172" spans="1:51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</row>
    <row r="1173" spans="1:51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</row>
    <row r="1174" spans="1:51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</row>
    <row r="1175" spans="1:51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</row>
    <row r="1176" spans="1:51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</row>
    <row r="1177" spans="1:51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</row>
    <row r="1178" spans="1:51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</row>
    <row r="1179" spans="1:51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</row>
    <row r="1180" spans="1:51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</row>
    <row r="1181" spans="1:51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</row>
    <row r="1182" spans="1:51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</row>
    <row r="1183" spans="1:51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</row>
    <row r="1184" spans="1:51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</row>
    <row r="1185" spans="1:51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</row>
    <row r="1186" spans="1:51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</row>
    <row r="1187" spans="1:51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</row>
    <row r="1188" spans="1:51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</row>
    <row r="1189" spans="1:51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</row>
    <row r="1190" spans="1:51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</row>
    <row r="1191" spans="1:51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</row>
    <row r="1192" spans="1:51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</row>
    <row r="1193" spans="1:51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</row>
    <row r="1194" spans="1:51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</row>
    <row r="1195" spans="1:51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</row>
    <row r="1196" spans="1:51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</row>
    <row r="1197" spans="1:51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</row>
    <row r="1198" spans="1:51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</row>
    <row r="1199" spans="1:51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</row>
    <row r="1200" spans="1:51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</row>
    <row r="1201" spans="1:51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</row>
    <row r="1202" spans="1:51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</row>
    <row r="1203" spans="1:51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</row>
    <row r="1204" spans="1:51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</row>
    <row r="1205" spans="1:51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</row>
    <row r="1206" spans="1:51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</row>
    <row r="1207" spans="1:51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</row>
    <row r="1208" spans="1:51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</row>
    <row r="1209" spans="1:51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</row>
    <row r="1210" spans="1:51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</row>
    <row r="1211" spans="1:51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</row>
    <row r="1212" spans="1:51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</row>
    <row r="1213" spans="1:51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</row>
    <row r="1214" spans="1:51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</row>
    <row r="1215" spans="1:51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</row>
    <row r="1216" spans="1:51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</row>
    <row r="1217" spans="1:51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</row>
    <row r="1218" spans="1:51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</row>
    <row r="1219" spans="1:51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</row>
    <row r="1220" spans="1:51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</row>
    <row r="1221" spans="1:51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</row>
    <row r="1222" spans="1:51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</row>
    <row r="1223" spans="1:51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</row>
    <row r="1224" spans="1:51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</row>
    <row r="1225" spans="1:51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</row>
    <row r="1226" spans="1:51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</row>
    <row r="1227" spans="1:51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</row>
    <row r="1228" spans="1:51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</row>
    <row r="1229" spans="1:51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</row>
    <row r="1230" spans="1:51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</row>
    <row r="1231" spans="1:51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</row>
    <row r="1232" spans="1:51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</row>
    <row r="1233" spans="1:51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</row>
    <row r="1234" spans="1:51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</row>
    <row r="1235" spans="1:51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</row>
    <row r="1236" spans="1:51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</row>
    <row r="1237" spans="1:51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</row>
    <row r="1238" spans="1:51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</row>
    <row r="1239" spans="1:51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</row>
    <row r="1240" spans="1:51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</row>
    <row r="1241" spans="1:51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</row>
    <row r="1242" spans="1:51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</row>
    <row r="1243" spans="1:51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</row>
    <row r="1244" spans="1:51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</row>
    <row r="1245" spans="1:51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</row>
    <row r="1246" spans="1:51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</row>
    <row r="1247" spans="1:51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</row>
    <row r="1248" spans="1:51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</row>
    <row r="1249" spans="1:51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</row>
    <row r="1250" spans="1:51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</row>
    <row r="1251" spans="1:51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</row>
    <row r="1252" spans="1:51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</row>
    <row r="1253" spans="1:51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</row>
    <row r="1254" spans="1:51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</row>
    <row r="1255" spans="1:51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</row>
    <row r="1256" spans="1:51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</row>
    <row r="1257" spans="1:51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</row>
    <row r="1258" spans="1:51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</row>
    <row r="1259" spans="1:51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</row>
    <row r="1260" spans="1:51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</row>
    <row r="1261" spans="1:51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</row>
    <row r="1262" spans="1:51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</row>
    <row r="1263" spans="1:51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</row>
    <row r="1264" spans="1:51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</row>
    <row r="1265" spans="1:51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</row>
    <row r="1266" spans="1:51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</row>
    <row r="1267" spans="1:51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</row>
    <row r="1268" spans="1:51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</row>
    <row r="1269" spans="1:51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</row>
    <row r="1270" spans="1:51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</row>
    <row r="1271" spans="1:51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</row>
    <row r="1272" spans="1:51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</row>
    <row r="1273" spans="1:51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</row>
    <row r="1274" spans="1:51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</row>
    <row r="1275" spans="1:51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</row>
    <row r="1276" spans="1:51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</row>
    <row r="1277" spans="1:51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</row>
    <row r="1278" spans="1:51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</row>
    <row r="1279" spans="1:51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</row>
    <row r="1280" spans="1:51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</row>
    <row r="1281" spans="1:51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</row>
    <row r="1282" spans="1:51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</row>
    <row r="1283" spans="1:51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</row>
    <row r="1284" spans="1:51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</row>
    <row r="1285" spans="1:51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</row>
    <row r="1286" spans="1:51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</row>
    <row r="1287" spans="1:51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</row>
    <row r="1288" spans="1:51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</row>
    <row r="1289" spans="1:51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</row>
    <row r="1290" spans="1:51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</row>
    <row r="1291" spans="1:51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</row>
    <row r="1292" spans="1:51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</row>
    <row r="1293" spans="1:51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</row>
    <row r="1294" spans="1:51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</row>
    <row r="1295" spans="1:51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</row>
    <row r="1296" spans="1:51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</row>
    <row r="1297" spans="1:51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</row>
    <row r="1298" spans="1:51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</row>
    <row r="1299" spans="1:51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</row>
    <row r="1300" spans="1:51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</row>
    <row r="1301" spans="1:51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</row>
    <row r="1302" spans="1:51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</row>
    <row r="1303" spans="1:51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</row>
    <row r="1304" spans="1:51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</row>
    <row r="1305" spans="1:51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</row>
    <row r="1306" spans="1:51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</row>
    <row r="1307" spans="1:51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</row>
    <row r="1308" spans="1:51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</row>
    <row r="1309" spans="1:51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</row>
    <row r="1310" spans="1:51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</row>
    <row r="1311" spans="1:51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</row>
    <row r="1312" spans="1:51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</row>
    <row r="1313" spans="1:51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</row>
    <row r="1314" spans="1:51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</row>
    <row r="1315" spans="1:51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</row>
    <row r="1316" spans="1:51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</row>
    <row r="1317" spans="1:51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</row>
    <row r="1318" spans="1:51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</row>
    <row r="1319" spans="1:51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</row>
    <row r="1320" spans="1:51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</row>
    <row r="1321" spans="1:51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</row>
    <row r="1322" spans="1:51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</row>
    <row r="1323" spans="1:51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</row>
    <row r="1324" spans="1:51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</row>
    <row r="1325" spans="1:51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</row>
    <row r="1326" spans="1:51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</row>
    <row r="1327" spans="1:51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</row>
    <row r="1328" spans="1:51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</row>
    <row r="1329" spans="1:51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</row>
    <row r="1330" spans="1:51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</row>
    <row r="1331" spans="1:51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</row>
    <row r="1332" spans="1:51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</row>
    <row r="1333" spans="1:51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</row>
    <row r="1334" spans="1:51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</row>
    <row r="1335" spans="1:51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</row>
    <row r="1336" spans="1:51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</row>
    <row r="1337" spans="1:51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</row>
    <row r="1338" spans="1:51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</row>
    <row r="1339" spans="1:51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</row>
    <row r="1340" spans="1:51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</row>
    <row r="1341" spans="1:51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</row>
    <row r="1342" spans="1:51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</row>
    <row r="1343" spans="1:51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</row>
    <row r="1344" spans="1:51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</row>
    <row r="1345" spans="1:51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</row>
    <row r="1346" spans="1:51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</row>
    <row r="1347" spans="1:51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</row>
    <row r="1348" spans="1:51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</row>
    <row r="1349" spans="1:51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</row>
    <row r="1350" spans="1:51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</row>
    <row r="1351" spans="1:51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</row>
    <row r="1352" spans="1:51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</row>
    <row r="1353" spans="1:51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</row>
    <row r="1354" spans="1:51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</row>
    <row r="1355" spans="1:51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</row>
    <row r="1356" spans="1:51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</row>
    <row r="1357" spans="1:51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</row>
    <row r="1358" spans="1:51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</row>
    <row r="1359" spans="1:51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</row>
    <row r="1360" spans="1:51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</row>
    <row r="1361" spans="1:51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</row>
    <row r="1362" spans="1:51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</row>
    <row r="1363" spans="1:51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</row>
    <row r="1364" spans="1:51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</row>
    <row r="1365" spans="1:51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</row>
    <row r="1366" spans="1:51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</row>
    <row r="1367" spans="1:51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</row>
    <row r="1368" spans="1:51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</row>
    <row r="1369" spans="1:51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</row>
    <row r="1370" spans="1:51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</row>
    <row r="1371" spans="1:51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</row>
    <row r="1372" spans="1:51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</row>
    <row r="1373" spans="1:51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</row>
    <row r="1374" spans="1:51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</row>
    <row r="1375" spans="1:51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</row>
    <row r="1376" spans="1:51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</row>
    <row r="1377" spans="1:51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</row>
    <row r="1378" spans="1:51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</row>
    <row r="1379" spans="1:51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</row>
    <row r="1380" spans="1:51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</row>
    <row r="1381" spans="1:51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</row>
    <row r="1382" spans="1:51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</row>
    <row r="1383" spans="1:51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</row>
    <row r="1384" spans="1:5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</row>
    <row r="1385" spans="1:51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</row>
    <row r="1386" spans="1:51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</row>
    <row r="1387" spans="1:51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</row>
    <row r="1388" spans="1:51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</row>
    <row r="1389" spans="1:51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</row>
    <row r="1390" spans="1:51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</row>
    <row r="1391" spans="1:51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</row>
    <row r="1392" spans="1:51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</row>
    <row r="1393" spans="1:51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</row>
    <row r="1394" spans="1:5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</row>
    <row r="1395" spans="1:5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</row>
    <row r="1396" spans="1:5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</row>
    <row r="1397" spans="1:5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</row>
    <row r="1398" spans="1:5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</row>
    <row r="1399" spans="1:5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</row>
    <row r="1400" spans="1:5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</row>
    <row r="1401" spans="1:5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</row>
    <row r="1402" spans="1:5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</row>
    <row r="1403" spans="1:5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</row>
    <row r="1404" spans="1:5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</row>
    <row r="1405" spans="1:5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</row>
    <row r="1406" spans="1:5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</row>
    <row r="1407" spans="1:5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</row>
    <row r="1408" spans="1:5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</row>
    <row r="1409" spans="1:5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</row>
    <row r="1410" spans="1:5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</row>
    <row r="1411" spans="1:5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</row>
    <row r="1412" spans="1:5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</row>
    <row r="1413" spans="1:5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</row>
    <row r="1414" spans="1:5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</row>
    <row r="1415" spans="1:5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</row>
    <row r="1416" spans="1:5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</row>
    <row r="1417" spans="1:5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</row>
    <row r="1418" spans="1:5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</row>
    <row r="1419" spans="1:5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</row>
    <row r="1420" spans="1:5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</row>
    <row r="1421" spans="1:5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</row>
    <row r="1422" spans="1:5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</row>
    <row r="1423" spans="1:5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</row>
    <row r="1424" spans="1:5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</row>
    <row r="1425" spans="1:5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</row>
    <row r="1426" spans="1:5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</row>
    <row r="1427" spans="1:5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</row>
    <row r="1428" spans="1:5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</row>
    <row r="1429" spans="1:5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</row>
    <row r="1430" spans="1:5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</row>
    <row r="1431" spans="1:51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</row>
    <row r="1432" spans="1:51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</row>
    <row r="1433" spans="1:51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</row>
    <row r="1434" spans="1:51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</row>
    <row r="1435" spans="1:51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</row>
    <row r="1436" spans="1:51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</row>
    <row r="1437" spans="1:51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</row>
    <row r="1438" spans="1:51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</row>
    <row r="1439" spans="1:51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</row>
    <row r="1440" spans="1:51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</row>
    <row r="1441" spans="1:51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</row>
    <row r="1442" spans="1:51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</row>
    <row r="1443" spans="1:51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</row>
    <row r="1444" spans="1:51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</row>
    <row r="1445" spans="1:51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</row>
    <row r="1446" spans="1:51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</row>
    <row r="1447" spans="1:51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</row>
    <row r="1448" spans="1:51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</row>
    <row r="1449" spans="1:51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</row>
    <row r="1450" spans="1:51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</row>
    <row r="1451" spans="1:51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</row>
    <row r="1452" spans="1:51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</row>
    <row r="1453" spans="1:51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</row>
    <row r="1454" spans="1:51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</row>
    <row r="1455" spans="1:51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</row>
    <row r="1456" spans="1:51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</row>
    <row r="1457" spans="1:51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</row>
    <row r="1458" spans="1:51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</row>
    <row r="1459" spans="1:51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</row>
    <row r="1460" spans="1:51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</row>
    <row r="1461" spans="1:51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</row>
    <row r="1462" spans="1:51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</row>
    <row r="1463" spans="1:51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</row>
    <row r="1464" spans="1:51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</row>
    <row r="1465" spans="1:51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</row>
    <row r="1466" spans="1:51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</row>
    <row r="1467" spans="1:51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</row>
    <row r="1468" spans="1:51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</row>
    <row r="1469" spans="1:51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</row>
    <row r="1470" spans="1:51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</row>
    <row r="1471" spans="1:51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</row>
    <row r="1472" spans="1:51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</row>
    <row r="1473" spans="1:51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</row>
    <row r="1474" spans="1:51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</row>
    <row r="1475" spans="1:51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</row>
    <row r="1476" spans="1:51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</row>
    <row r="1477" spans="1:51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</row>
    <row r="1478" spans="1:51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</row>
    <row r="1479" spans="1:51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</row>
    <row r="1480" spans="1:51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</row>
    <row r="1481" spans="1:51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</row>
    <row r="1482" spans="1:51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</row>
    <row r="1483" spans="1:51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</row>
    <row r="1484" spans="1:51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</row>
    <row r="1485" spans="1:51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</row>
    <row r="1486" spans="1:51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</row>
    <row r="1487" spans="1:51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</row>
    <row r="1488" spans="1:51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</row>
    <row r="1489" spans="1:51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</row>
    <row r="1490" spans="1:51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</row>
    <row r="1491" spans="1:51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</row>
    <row r="1492" spans="1:51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</row>
    <row r="1493" spans="1:51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</row>
    <row r="1494" spans="1:51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</row>
    <row r="1495" spans="1:51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</row>
    <row r="1496" spans="1:51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</row>
    <row r="1497" spans="1:51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</row>
    <row r="1498" spans="1:51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</row>
    <row r="1499" spans="1:51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</row>
    <row r="1500" spans="1:51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</row>
    <row r="1501" spans="1:51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</row>
    <row r="1502" spans="1:51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</row>
    <row r="1503" spans="1:51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</row>
    <row r="1504" spans="1:51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</row>
    <row r="1505" spans="1:51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</row>
    <row r="1506" spans="1:51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</row>
    <row r="1507" spans="1:51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</row>
    <row r="1508" spans="1:51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</row>
    <row r="1509" spans="1:51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</row>
    <row r="1510" spans="1:51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</row>
    <row r="1511" spans="1:51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</row>
    <row r="1512" spans="1:51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</row>
    <row r="1513" spans="1:51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</row>
    <row r="1514" spans="1:51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</row>
    <row r="1515" spans="1:51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</row>
    <row r="1516" spans="1:51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</row>
    <row r="1517" spans="1:51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</row>
    <row r="1518" spans="1:51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</row>
    <row r="1519" spans="1:51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</row>
    <row r="1520" spans="1:51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</row>
    <row r="1521" spans="1:51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</row>
    <row r="1522" spans="1:51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</row>
    <row r="1523" spans="1:51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</row>
    <row r="1524" spans="1:51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</row>
    <row r="1525" spans="1:51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</row>
    <row r="1526" spans="1:51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</row>
    <row r="1527" spans="1:51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</row>
    <row r="1528" spans="1:51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</row>
    <row r="1529" spans="1:51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</row>
    <row r="1530" spans="1:51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</row>
    <row r="1531" spans="1:51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</row>
    <row r="1532" spans="1:51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</row>
    <row r="1533" spans="1:51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</row>
    <row r="1534" spans="1:51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</row>
    <row r="1535" spans="1:51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</row>
    <row r="1536" spans="1:51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</row>
    <row r="1537" spans="1:51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</row>
    <row r="1538" spans="1:51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</row>
    <row r="1539" spans="1:51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</row>
    <row r="1540" spans="1:51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</row>
    <row r="1541" spans="1:51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</row>
    <row r="1542" spans="1:51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</row>
    <row r="1543" spans="1:51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</row>
    <row r="1544" spans="1:51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</row>
    <row r="1545" spans="1:51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</row>
    <row r="1546" spans="1:51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</row>
    <row r="1547" spans="1:51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</row>
    <row r="1548" spans="1:51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</row>
    <row r="1549" spans="1:51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</row>
    <row r="1550" spans="1:51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</row>
    <row r="1551" spans="1:51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</row>
    <row r="1552" spans="1:51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</row>
    <row r="1553" spans="1:51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</row>
    <row r="1554" spans="1:51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</row>
    <row r="1555" spans="1:51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</row>
    <row r="1556" spans="1:51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</row>
    <row r="1557" spans="1:51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</row>
    <row r="1558" spans="1:51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</row>
    <row r="1559" spans="1:51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</row>
    <row r="1560" spans="1:51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</row>
    <row r="1561" spans="1:51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</row>
    <row r="1562" spans="1:51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</row>
    <row r="1563" spans="1:51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</row>
    <row r="1564" spans="1:51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</row>
    <row r="1565" spans="1:51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</row>
    <row r="1566" spans="1:51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</row>
    <row r="1567" spans="1:51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</row>
    <row r="1568" spans="1:51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</row>
    <row r="1569" spans="1:51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</row>
    <row r="1570" spans="1:51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</row>
    <row r="1571" spans="1:51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</row>
    <row r="1572" spans="1:51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</row>
    <row r="1573" spans="1:51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</row>
    <row r="1574" spans="1:51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</row>
    <row r="1575" spans="1:51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</row>
    <row r="1576" spans="1:51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</row>
    <row r="1577" spans="1:51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</row>
    <row r="1578" spans="1:51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</row>
    <row r="1579" spans="1:51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</row>
    <row r="1580" spans="1:51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</row>
    <row r="1581" spans="1:51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</row>
    <row r="1582" spans="1:51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</row>
    <row r="1583" spans="1:51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</row>
    <row r="1584" spans="1:51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</row>
    <row r="1585" spans="1:51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</row>
    <row r="1586" spans="1:51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</row>
    <row r="1587" spans="1:51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</row>
    <row r="1588" spans="1:51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</row>
    <row r="1589" spans="1:51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</row>
    <row r="1590" spans="1:51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</row>
    <row r="1591" spans="1:51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</row>
    <row r="1592" spans="1:51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</row>
    <row r="1593" spans="1:51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</row>
    <row r="1594" spans="1:51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</row>
    <row r="1595" spans="1:51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</row>
    <row r="1596" spans="1:51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</row>
    <row r="1597" spans="1:51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</row>
    <row r="1598" spans="1:51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</row>
    <row r="1599" spans="1:51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</row>
    <row r="1600" spans="1:51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</row>
    <row r="1601" spans="1:51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</row>
    <row r="1602" spans="1:51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</row>
    <row r="1603" spans="1:51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</row>
    <row r="1604" spans="1:51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</row>
    <row r="1605" spans="1:51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</row>
    <row r="1606" spans="1:51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</row>
    <row r="1607" spans="1:51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</row>
    <row r="1608" spans="1:51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</row>
    <row r="1609" spans="1:51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</row>
    <row r="1610" spans="1:51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</row>
    <row r="1611" spans="1:51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</row>
    <row r="1612" spans="1:51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</row>
    <row r="1613" spans="1:51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</row>
    <row r="1614" spans="1:51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</row>
    <row r="1615" spans="1:51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</row>
    <row r="1616" spans="1:51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</row>
    <row r="1617" spans="1:51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</row>
    <row r="1618" spans="1:51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</row>
    <row r="1619" spans="1:51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</row>
    <row r="1620" spans="1:51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</row>
    <row r="1621" spans="1:51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</row>
    <row r="1622" spans="1:51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</row>
    <row r="1623" spans="1:51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</row>
    <row r="1624" spans="1:51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</row>
    <row r="1625" spans="1:51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</row>
    <row r="1626" spans="1:51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</row>
    <row r="1627" spans="1:51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</row>
    <row r="1628" spans="1:51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</row>
    <row r="1629" spans="1:51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</row>
    <row r="1630" spans="1:51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</row>
    <row r="1631" spans="1:51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</row>
    <row r="1632" spans="1:51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</row>
    <row r="1633" spans="1:51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</row>
    <row r="1634" spans="1:51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</row>
    <row r="1635" spans="1:51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</row>
    <row r="1636" spans="1:51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</row>
    <row r="1637" spans="1:51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</row>
    <row r="1638" spans="1:51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</row>
    <row r="1639" spans="1:51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</row>
    <row r="1640" spans="1:51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</row>
    <row r="1641" spans="1:51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</row>
    <row r="1642" spans="1:51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</row>
    <row r="1643" spans="1:51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</row>
    <row r="1644" spans="1:51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</row>
    <row r="1645" spans="1:51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</row>
    <row r="1646" spans="1:51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</row>
    <row r="1647" spans="1:51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</row>
    <row r="1648" spans="1:51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</row>
    <row r="1649" spans="1:51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</row>
    <row r="1650" spans="1:51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</row>
    <row r="1651" spans="1:51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</row>
    <row r="1652" spans="1:51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</row>
    <row r="1653" spans="1:51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</row>
    <row r="1654" spans="1:51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</row>
    <row r="1655" spans="1:51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</row>
    <row r="1656" spans="1:51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</row>
    <row r="1657" spans="1:51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</row>
    <row r="1658" spans="1:51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</row>
    <row r="1659" spans="1:51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</row>
    <row r="1660" spans="1:51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</row>
    <row r="1661" spans="1:51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</row>
    <row r="1662" spans="1:51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</row>
    <row r="1663" spans="1:51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</row>
    <row r="1664" spans="1:51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</row>
    <row r="1665" spans="1:51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</row>
    <row r="1666" spans="1:51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</row>
    <row r="1667" spans="1:51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</row>
    <row r="1668" spans="1:51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</row>
    <row r="1669" spans="1:51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</row>
    <row r="1670" spans="1:51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</row>
    <row r="1671" spans="1:51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</row>
    <row r="1672" spans="1:51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</row>
    <row r="1673" spans="1:51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</row>
    <row r="1674" spans="1:51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</row>
    <row r="1675" spans="1:51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</row>
    <row r="1676" spans="1:51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</row>
    <row r="1677" spans="1:51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</row>
    <row r="1678" spans="1:51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</row>
    <row r="1679" spans="1:51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</row>
    <row r="1680" spans="1:51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</row>
    <row r="1681" spans="1:51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</row>
    <row r="1682" spans="1:51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</row>
    <row r="1683" spans="1:51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</row>
    <row r="1684" spans="1:51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</row>
    <row r="1685" spans="1:51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</row>
    <row r="1686" spans="1:51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</row>
    <row r="1687" spans="1:51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</row>
    <row r="1688" spans="1:51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</row>
    <row r="1689" spans="1:51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</row>
    <row r="1690" spans="1:51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</row>
    <row r="1691" spans="1:51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</row>
    <row r="1692" spans="1:51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</row>
    <row r="1693" spans="1:51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</row>
    <row r="1694" spans="1:51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</row>
    <row r="1695" spans="1:51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</row>
    <row r="1696" spans="1:51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</row>
    <row r="1697" spans="1:51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</row>
    <row r="1698" spans="1:51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</row>
    <row r="1699" spans="1:51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</row>
    <row r="1700" spans="1:51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</row>
    <row r="1701" spans="1:51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</row>
    <row r="1702" spans="1:51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</row>
    <row r="1703" spans="1:51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</row>
    <row r="1704" spans="1:51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</row>
    <row r="1705" spans="1:51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</row>
    <row r="1706" spans="1:51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</row>
    <row r="1707" spans="1:51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</row>
    <row r="1708" spans="1:51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</row>
    <row r="1709" spans="1:51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</row>
    <row r="1710" spans="1:51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</row>
    <row r="1711" spans="1:51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</row>
    <row r="1712" spans="1:51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</row>
    <row r="1713" spans="1:51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</row>
    <row r="1714" spans="1:51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</row>
    <row r="1715" spans="1:51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</row>
    <row r="1716" spans="1:51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</row>
    <row r="1717" spans="1:51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</row>
    <row r="1718" spans="1:51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</row>
    <row r="1719" spans="1:51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</row>
    <row r="1720" spans="1:51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</row>
    <row r="1721" spans="1:51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</row>
    <row r="1722" spans="1:51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</row>
    <row r="1723" spans="1:51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</row>
    <row r="1724" spans="1:51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</row>
    <row r="1725" spans="1:51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</row>
    <row r="1726" spans="1:51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</row>
    <row r="1727" spans="1:51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</row>
    <row r="1728" spans="1:51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</row>
    <row r="1729" spans="1:51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</row>
    <row r="1730" spans="1:51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</row>
    <row r="1731" spans="1:51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</row>
    <row r="1732" spans="1:51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</row>
    <row r="1733" spans="1:51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</row>
    <row r="1734" spans="1:51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</row>
    <row r="1735" spans="1:51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</row>
    <row r="1736" spans="1:51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</row>
    <row r="1737" spans="1:51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</row>
    <row r="1738" spans="1:51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</row>
    <row r="1739" spans="1:51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</row>
    <row r="1740" spans="1:51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</row>
    <row r="1741" spans="1:51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</row>
    <row r="1742" spans="1:51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</row>
    <row r="1743" spans="1:51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</row>
    <row r="1744" spans="1:51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</row>
    <row r="1745" spans="1:51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</row>
    <row r="1746" spans="1:51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</row>
    <row r="1747" spans="1:51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</row>
    <row r="1748" spans="1:51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</row>
    <row r="1749" spans="1:51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</row>
    <row r="1750" spans="1:51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</row>
    <row r="1751" spans="1:51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</row>
    <row r="1752" spans="1:51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</row>
    <row r="1753" spans="1:51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</row>
    <row r="1754" spans="1:51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</row>
    <row r="1755" spans="1:51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</row>
    <row r="1756" spans="1:51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</row>
    <row r="1757" spans="1:51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</row>
    <row r="1758" spans="1:51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</row>
    <row r="1759" spans="1:51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</row>
    <row r="1760" spans="1:51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</row>
    <row r="1761" spans="1:51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</row>
    <row r="1762" spans="1:51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</row>
    <row r="1763" spans="1:51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</row>
    <row r="1764" spans="1:51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</row>
    <row r="1765" spans="1:51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</row>
    <row r="1766" spans="1:51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</row>
    <row r="1767" spans="1:51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</row>
    <row r="1768" spans="1:51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</row>
    <row r="1769" spans="1:51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</row>
    <row r="1770" spans="1:51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</row>
    <row r="1771" spans="1:51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</row>
    <row r="1772" spans="1:51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</row>
    <row r="1773" spans="1:51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</row>
    <row r="1774" spans="1:51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</row>
    <row r="1775" spans="1:51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</row>
    <row r="1776" spans="1:51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</row>
    <row r="1777" spans="1:51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</row>
    <row r="1778" spans="1:51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</row>
    <row r="1779" spans="1:51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</row>
    <row r="1780" spans="1:51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</row>
    <row r="1781" spans="1:51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</row>
    <row r="1782" spans="1:51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</row>
    <row r="1783" spans="1:51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</row>
    <row r="1784" spans="1:51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</row>
    <row r="1785" spans="1:51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</row>
    <row r="1786" spans="1:51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</row>
    <row r="1787" spans="1:51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</row>
    <row r="1788" spans="1:51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</row>
    <row r="1789" spans="1:51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</row>
    <row r="1790" spans="1:51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</row>
    <row r="1791" spans="1:51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</row>
    <row r="1792" spans="1:51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</row>
    <row r="1793" spans="1:51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</row>
    <row r="1794" spans="1:51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</row>
    <row r="1795" spans="1:51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</row>
    <row r="1796" spans="1:51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</row>
    <row r="1797" spans="1:51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</row>
    <row r="1798" spans="1:51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</row>
    <row r="1799" spans="1:51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</row>
    <row r="1800" spans="1:51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</row>
    <row r="1801" spans="1:51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</row>
    <row r="1802" spans="1:51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</row>
    <row r="1803" spans="1:51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</row>
    <row r="1804" spans="1:51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</row>
    <row r="1805" spans="1:51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</row>
    <row r="1806" spans="1:51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</row>
    <row r="1807" spans="1:51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</row>
    <row r="1808" spans="1:51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</row>
    <row r="1809" spans="1:51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</row>
    <row r="1810" spans="1:51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</row>
    <row r="1811" spans="1:51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</row>
    <row r="1812" spans="1:51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</row>
    <row r="1813" spans="1:51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</row>
    <row r="1814" spans="1:51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</row>
    <row r="1815" spans="1:51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</row>
    <row r="1816" spans="1:51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</row>
    <row r="1817" spans="1:51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</row>
    <row r="1818" spans="1:51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</row>
    <row r="1819" spans="1:51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</row>
    <row r="1820" spans="1:51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</row>
    <row r="1821" spans="1:51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</row>
    <row r="1822" spans="1:51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</row>
    <row r="1823" spans="1:51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</row>
    <row r="1824" spans="1:51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</row>
    <row r="1825" spans="1:51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</row>
    <row r="1826" spans="1:51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</row>
    <row r="1827" spans="1:51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</row>
    <row r="1828" spans="1:51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</row>
    <row r="1829" spans="1:51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</row>
    <row r="1830" spans="1:51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</row>
    <row r="1831" spans="1:51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</row>
    <row r="1832" spans="1:51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</row>
    <row r="1833" spans="1:51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</row>
    <row r="1834" spans="1:51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</row>
    <row r="1835" spans="1:51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</row>
    <row r="1836" spans="1:51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</row>
    <row r="1837" spans="1:51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</row>
    <row r="1838" spans="1:51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</row>
    <row r="1839" spans="1:51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</row>
    <row r="1840" spans="1:51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</row>
    <row r="1841" spans="1:51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</row>
    <row r="1842" spans="1:51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</row>
    <row r="1843" spans="1:51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</row>
    <row r="1844" spans="1:51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</row>
    <row r="1845" spans="1:51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</row>
    <row r="1846" spans="1:51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</row>
    <row r="1847" spans="1:51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</row>
    <row r="1848" spans="1:51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</row>
    <row r="1849" spans="1:51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</row>
    <row r="1850" spans="1:51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</row>
    <row r="1851" spans="1:51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</row>
    <row r="1852" spans="1:51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</row>
    <row r="1853" spans="1:51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</row>
    <row r="1854" spans="1:51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</row>
    <row r="1855" spans="1:51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</row>
    <row r="1856" spans="1:51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</row>
    <row r="1857" spans="1:51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</row>
    <row r="1858" spans="1:51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</row>
    <row r="1859" spans="1:51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</row>
    <row r="1860" spans="1:51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</row>
    <row r="1861" spans="1:51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</row>
    <row r="1862" spans="1:51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</row>
    <row r="1863" spans="1:51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</row>
    <row r="1864" spans="1:51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</row>
    <row r="1865" spans="1:51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</row>
    <row r="1866" spans="1:51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</row>
    <row r="1867" spans="1:51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</row>
    <row r="1868" spans="1:51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</row>
    <row r="1869" spans="1:51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</row>
    <row r="1870" spans="1:51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</row>
    <row r="1871" spans="1:51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</row>
    <row r="1872" spans="1:51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</row>
    <row r="1873" spans="1:51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</row>
    <row r="1874" spans="1:51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</row>
    <row r="1875" spans="1:51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</row>
    <row r="1876" spans="1:51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</row>
    <row r="1877" spans="1:51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</row>
    <row r="1878" spans="1:51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</row>
    <row r="1879" spans="1:51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</row>
    <row r="1880" spans="1:51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</row>
    <row r="1881" spans="1:51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</row>
    <row r="1882" spans="1:51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</row>
    <row r="1883" spans="1:51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</row>
    <row r="1884" spans="1:51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</row>
    <row r="1885" spans="1:51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</row>
    <row r="1886" spans="1:51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</row>
    <row r="1887" spans="1:51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</row>
    <row r="1888" spans="1:51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</row>
    <row r="1889" spans="1:51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</row>
    <row r="1890" spans="1:51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</row>
    <row r="1891" spans="1:51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</row>
    <row r="1892" spans="1:51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</row>
    <row r="1893" spans="1:51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</row>
    <row r="1894" spans="1:51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</row>
    <row r="1895" spans="1:51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</row>
    <row r="1896" spans="1:51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</row>
    <row r="1897" spans="1:51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</row>
    <row r="1898" spans="1:51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</row>
    <row r="1899" spans="1:51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</row>
    <row r="1900" spans="1:51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</row>
    <row r="1901" spans="1:51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</row>
    <row r="1902" spans="1:51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</row>
    <row r="1903" spans="1:51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</row>
    <row r="1904" spans="1:51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</row>
    <row r="1905" spans="1:51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</row>
    <row r="1906" spans="1:51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</row>
    <row r="1907" spans="1:51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</row>
    <row r="1908" spans="1:51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</row>
    <row r="1909" spans="1:51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</row>
    <row r="1910" spans="1:51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</row>
    <row r="1911" spans="1:51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</row>
    <row r="1912" spans="1:51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</row>
    <row r="1913" spans="1:51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</row>
    <row r="1914" spans="1:51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</row>
    <row r="1915" spans="1:51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</row>
    <row r="1916" spans="1:51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</row>
    <row r="1917" spans="1:51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</row>
    <row r="1918" spans="1:51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</row>
    <row r="1919" spans="1:51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</row>
    <row r="1920" spans="1:51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</row>
    <row r="1921" spans="1:51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</row>
    <row r="1922" spans="1:51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</row>
    <row r="1923" spans="1:51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</row>
    <row r="1924" spans="1:51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</row>
    <row r="1925" spans="1:51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</row>
    <row r="1926" spans="1:51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</row>
    <row r="1927" spans="1:51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</row>
    <row r="1928" spans="1:51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</row>
    <row r="1929" spans="1:51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</row>
    <row r="1930" spans="1:51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</row>
    <row r="1931" spans="1:51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</row>
    <row r="1932" spans="1:51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</row>
    <row r="1933" spans="1:51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</row>
    <row r="1934" spans="1:51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</row>
    <row r="1935" spans="1:51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</row>
    <row r="1936" spans="1:51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</row>
    <row r="1937" spans="1:51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</row>
    <row r="1938" spans="1:51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</row>
    <row r="1939" spans="1:51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</row>
    <row r="1940" spans="1:51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</row>
    <row r="1941" spans="1:51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</row>
    <row r="1942" spans="1:51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</row>
    <row r="1943" spans="1:51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</row>
    <row r="1944" spans="1:51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</row>
    <row r="1945" spans="1:51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</row>
    <row r="1946" spans="1:51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</row>
    <row r="1947" spans="1:51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</row>
    <row r="1948" spans="1:51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</row>
    <row r="1949" spans="1:51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</row>
    <row r="1950" spans="1:51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</row>
    <row r="1951" spans="1:51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</row>
    <row r="1952" spans="1:51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</row>
    <row r="1953" spans="1:51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</row>
    <row r="1954" spans="1:51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</row>
    <row r="1955" spans="1:51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</row>
    <row r="1956" spans="1:51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</row>
    <row r="1957" spans="1:51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</row>
    <row r="1958" spans="1:51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</row>
    <row r="1959" spans="1:51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</row>
    <row r="1960" spans="1:51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</row>
    <row r="1961" spans="1:51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</row>
    <row r="1962" spans="1:51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</row>
    <row r="1963" spans="1:51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</row>
    <row r="1964" spans="1:51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</row>
    <row r="1965" spans="1:51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</row>
    <row r="1966" spans="1:51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</row>
    <row r="1967" spans="1:51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</row>
    <row r="1968" spans="1:51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</row>
    <row r="1969" spans="1:51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</row>
    <row r="1970" spans="1:51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</row>
    <row r="1971" spans="1:51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</row>
    <row r="1972" spans="1:51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</row>
    <row r="1973" spans="1:51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</row>
    <row r="1974" spans="1:51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</row>
    <row r="1975" spans="1:51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</row>
    <row r="1976" spans="1:51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</row>
    <row r="1977" spans="1:51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</row>
    <row r="1978" spans="1:51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</row>
    <row r="1979" spans="1:51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</row>
    <row r="1980" spans="1:51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</row>
    <row r="1981" spans="1:51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</row>
    <row r="1982" spans="1:51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</row>
    <row r="1983" spans="1:51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</row>
    <row r="1984" spans="1:51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</row>
    <row r="1985" spans="1:51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</row>
    <row r="1986" spans="1:51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</row>
    <row r="1987" spans="1:51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</row>
    <row r="1988" spans="1:51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</row>
    <row r="1989" spans="1:51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</row>
    <row r="1990" spans="1:51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</row>
    <row r="1991" spans="1:51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</row>
    <row r="1992" spans="1:51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</row>
    <row r="1993" spans="1:51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</row>
    <row r="1994" spans="1:51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</row>
    <row r="1995" spans="1:51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</row>
    <row r="1996" spans="1:51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</row>
    <row r="1997" spans="1:51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</row>
    <row r="1998" spans="1:51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</row>
    <row r="1999" spans="1:51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</row>
    <row r="2000" spans="1:51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</row>
    <row r="2001" spans="1:51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</row>
    <row r="2002" spans="1:51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</row>
    <row r="2003" spans="1:51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</row>
    <row r="2004" spans="1:51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</row>
    <row r="2005" spans="1:51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</row>
    <row r="2006" spans="1:51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</row>
    <row r="2007" spans="1:51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</row>
    <row r="2008" spans="1:51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</row>
    <row r="2009" spans="1:51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</row>
    <row r="2010" spans="1:51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</row>
    <row r="2011" spans="1:51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</row>
    <row r="2012" spans="1:51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</row>
    <row r="2013" spans="1:51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</row>
    <row r="2014" spans="1:51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</row>
    <row r="2015" spans="1:51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</row>
    <row r="2016" spans="1:51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</row>
    <row r="2017" spans="1:51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</row>
    <row r="2018" spans="1:51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</row>
    <row r="2019" spans="1:51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</row>
    <row r="2020" spans="1:51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</row>
    <row r="2021" spans="1:51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</row>
    <row r="2022" spans="1:51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</row>
    <row r="2023" spans="1:51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</row>
    <row r="2024" spans="1:51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</row>
    <row r="2025" spans="1:51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</row>
    <row r="2026" spans="1:51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</row>
    <row r="2027" spans="1:51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</row>
    <row r="2028" spans="1:51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</row>
    <row r="2029" spans="1:51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</row>
    <row r="2030" spans="1:51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</row>
    <row r="2031" spans="1:51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</row>
    <row r="2032" spans="1:51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</row>
    <row r="2033" spans="1:51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</row>
    <row r="2034" spans="1:51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</row>
    <row r="2035" spans="1:51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</row>
    <row r="2036" spans="1:51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</row>
    <row r="2037" spans="1:51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</row>
    <row r="2038" spans="1:51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</row>
    <row r="2039" spans="1:51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</row>
    <row r="2040" spans="1:51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</row>
    <row r="2041" spans="1:51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</row>
    <row r="2042" spans="1:51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</row>
    <row r="2043" spans="1:51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</row>
    <row r="2044" spans="1:51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</row>
    <row r="2045" spans="1:51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</row>
    <row r="2046" spans="1:51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</row>
    <row r="2047" spans="1:51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</row>
    <row r="2048" spans="1:51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</row>
    <row r="2049" spans="1:51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</row>
    <row r="2050" spans="1:51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</row>
    <row r="2051" spans="1:51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</row>
    <row r="2052" spans="1:51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</row>
    <row r="2053" spans="1:51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</row>
    <row r="2054" spans="1:51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</row>
    <row r="2055" spans="1:51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</row>
    <row r="2056" spans="1:51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</row>
    <row r="2057" spans="1:51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</row>
    <row r="2058" spans="1:51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</row>
    <row r="2059" spans="1:51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</row>
    <row r="2060" spans="1:51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</row>
    <row r="2061" spans="1:51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</row>
    <row r="2062" spans="1:51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</row>
    <row r="2063" spans="1:51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</row>
    <row r="2064" spans="1:51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</row>
    <row r="2065" spans="1:51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</row>
    <row r="2066" spans="1:51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</row>
    <row r="2067" spans="1:51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</row>
    <row r="2068" spans="1:51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</row>
    <row r="2069" spans="1:51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</row>
    <row r="2070" spans="1:51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</row>
    <row r="2071" spans="1:51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</row>
    <row r="2072" spans="1:51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</row>
    <row r="2073" spans="1:51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</row>
    <row r="2074" spans="1:51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</row>
    <row r="2075" spans="1:51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</row>
    <row r="2076" spans="1:51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</row>
    <row r="2077" spans="1:51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</row>
    <row r="2078" spans="1:51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</row>
    <row r="2079" spans="1:51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</row>
    <row r="2080" spans="1:51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</row>
    <row r="2081" spans="1:51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</row>
    <row r="2082" spans="1:51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</row>
    <row r="2083" spans="1:51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</row>
    <row r="2084" spans="1:51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</row>
    <row r="2085" spans="1:51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</row>
    <row r="2086" spans="1:51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</row>
    <row r="2087" spans="1:51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</row>
    <row r="2088" spans="1:51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</row>
    <row r="2089" spans="1:51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</row>
    <row r="2090" spans="1:51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</row>
    <row r="2091" spans="1:51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</row>
    <row r="2092" spans="1:51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</row>
    <row r="2093" spans="1:51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</row>
    <row r="2094" spans="1:51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</row>
    <row r="2095" spans="1:51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</row>
    <row r="2096" spans="1:51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</row>
    <row r="2097" spans="1:51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</row>
    <row r="2098" spans="1:51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</row>
    <row r="2099" spans="1:51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</row>
    <row r="2100" spans="1:51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</row>
    <row r="2101" spans="1:51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</row>
    <row r="2102" spans="1:51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</row>
    <row r="2103" spans="1:51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</row>
    <row r="2104" spans="1:51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</row>
    <row r="2105" spans="1:51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</row>
    <row r="2106" spans="1:51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</row>
    <row r="2107" spans="1:51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</row>
    <row r="2108" spans="1:51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</row>
    <row r="2109" spans="1:51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</row>
    <row r="2110" spans="1:51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</row>
    <row r="2111" spans="1:51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</row>
    <row r="2112" spans="1:51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</row>
    <row r="2113" spans="1:51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</row>
    <row r="2114" spans="1:51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</row>
    <row r="2115" spans="1:51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</row>
    <row r="2116" spans="1:51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</row>
    <row r="2117" spans="1:51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</row>
    <row r="2118" spans="1:51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</row>
    <row r="2119" spans="1:51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</row>
    <row r="2120" spans="1:51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</row>
    <row r="2121" spans="1:51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</row>
    <row r="2122" spans="1:51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</row>
    <row r="2123" spans="1:51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</row>
    <row r="2124" spans="1:51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</row>
    <row r="2125" spans="1:51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</row>
    <row r="2126" spans="1:51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</row>
    <row r="2127" spans="1:51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</row>
    <row r="2128" spans="1:51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</row>
    <row r="2129" spans="1:51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</row>
    <row r="2130" spans="1:51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</row>
    <row r="2131" spans="1:51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</row>
    <row r="2132" spans="1:51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</row>
    <row r="2133" spans="1:51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</row>
    <row r="2134" spans="1:51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</row>
    <row r="2135" spans="1:51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</row>
    <row r="2136" spans="1:51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</row>
    <row r="2137" spans="1:51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</row>
    <row r="2138" spans="1:51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</row>
    <row r="2139" spans="1:51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</row>
    <row r="2140" spans="1:51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</row>
    <row r="2141" spans="1:51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</row>
    <row r="2142" spans="1:51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</row>
    <row r="2143" spans="1:51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</row>
    <row r="2144" spans="1:51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</row>
    <row r="2145" spans="1:51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</row>
    <row r="2146" spans="1:51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</row>
    <row r="2147" spans="1:51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</row>
    <row r="2148" spans="1:51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</row>
    <row r="2149" spans="1:51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</row>
    <row r="2150" spans="1:51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</row>
    <row r="2151" spans="1:51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</row>
    <row r="2152" spans="1:51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</row>
    <row r="2153" spans="1:51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</row>
    <row r="2154" spans="1:51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</row>
    <row r="2155" spans="1:51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</row>
    <row r="2156" spans="1:51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</row>
    <row r="2157" spans="1:51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</row>
    <row r="2158" spans="1:51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</row>
    <row r="2159" spans="1:51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</row>
    <row r="2160" spans="1:51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</row>
    <row r="2161" spans="1:51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</row>
    <row r="2162" spans="1:51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</row>
    <row r="2163" spans="1:51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</row>
    <row r="2164" spans="1:51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</row>
    <row r="2165" spans="1:51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</row>
    <row r="2166" spans="1:51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</row>
    <row r="2167" spans="1:51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</row>
    <row r="2168" spans="1:51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</row>
    <row r="2169" spans="1:51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</row>
    <row r="2170" spans="1:51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</row>
    <row r="2171" spans="1:51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</row>
    <row r="2172" spans="1:51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</row>
    <row r="2173" spans="1:51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</row>
    <row r="2174" spans="1:51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</row>
    <row r="2175" spans="1:51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</row>
    <row r="2176" spans="1:51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</row>
    <row r="2177" spans="1:51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</row>
    <row r="2178" spans="1:51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</row>
    <row r="2179" spans="1:51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</row>
    <row r="2180" spans="1:51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</row>
    <row r="2181" spans="1:51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</row>
    <row r="2182" spans="1:51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</row>
    <row r="2183" spans="1:51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</row>
    <row r="2184" spans="1:51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</row>
    <row r="2185" spans="1:51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</row>
    <row r="2186" spans="1:51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</row>
    <row r="2187" spans="1:51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</row>
    <row r="2188" spans="1:51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</row>
    <row r="2189" spans="1:51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</row>
    <row r="2190" spans="1:51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</row>
    <row r="2191" spans="1:51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</row>
    <row r="2192" spans="1:51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</row>
    <row r="2193" spans="1:51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</row>
    <row r="2194" spans="1:51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</row>
    <row r="2195" spans="1:51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</row>
    <row r="2196" spans="1:51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</row>
    <row r="2197" spans="1:51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</row>
    <row r="2198" spans="1:51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</row>
    <row r="2199" spans="1:51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</row>
    <row r="2200" spans="1:51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</row>
    <row r="2201" spans="1:51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</row>
    <row r="2202" spans="1:51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</row>
    <row r="2203" spans="1:51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</row>
    <row r="2204" spans="1:51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</row>
    <row r="2205" spans="1:51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</row>
    <row r="2206" spans="1:51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</row>
    <row r="2207" spans="1:51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</row>
    <row r="2208" spans="1:51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</row>
    <row r="2209" spans="1:51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</row>
    <row r="2210" spans="1:51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</row>
    <row r="2211" spans="1:51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</row>
    <row r="2212" spans="1:51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</row>
    <row r="2213" spans="1:51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</row>
    <row r="2214" spans="1:51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</row>
    <row r="2215" spans="1:51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</row>
    <row r="2216" spans="1:51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</row>
    <row r="2217" spans="1:51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</row>
    <row r="2218" spans="1:51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</row>
    <row r="2219" spans="1:51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</row>
    <row r="2220" spans="1:51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</row>
    <row r="2221" spans="1:51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</row>
    <row r="2222" spans="1:51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</row>
    <row r="2223" spans="1:51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</row>
    <row r="2224" spans="1:51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</row>
    <row r="2225" spans="1:51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</row>
    <row r="2226" spans="1:51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</row>
    <row r="2227" spans="1:51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</row>
    <row r="2228" spans="1:51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</row>
    <row r="2229" spans="1:51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</row>
    <row r="2230" spans="1:51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</row>
    <row r="2231" spans="1:51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</row>
    <row r="2232" spans="1:51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</row>
    <row r="2233" spans="1:51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</row>
    <row r="2234" spans="1:51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</row>
    <row r="2235" spans="1:51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</row>
    <row r="2236" spans="1:51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</row>
    <row r="2237" spans="1:51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</row>
    <row r="2238" spans="1:51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</row>
    <row r="2239" spans="1:51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</row>
    <row r="2240" spans="1:51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</row>
    <row r="2241" spans="1:51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</row>
    <row r="2242" spans="1:51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</row>
    <row r="2243" spans="1:51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</row>
    <row r="2244" spans="1:51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</row>
    <row r="2245" spans="1:51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</row>
    <row r="2246" spans="1:51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</row>
    <row r="2247" spans="1:51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</row>
    <row r="2248" spans="1:51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</row>
    <row r="2249" spans="1:51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</row>
    <row r="2250" spans="1:51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</row>
    <row r="2251" spans="1:51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</row>
    <row r="2252" spans="1:51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</row>
    <row r="2253" spans="1:51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</row>
    <row r="2254" spans="1:51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</row>
    <row r="2255" spans="1:51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</row>
    <row r="2256" spans="1:51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</row>
    <row r="2257" spans="1:51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</row>
    <row r="2258" spans="1:51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</row>
    <row r="2259" spans="1:51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</row>
    <row r="2260" spans="1:51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</row>
    <row r="2261" spans="1:51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</row>
    <row r="2262" spans="1:51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</row>
    <row r="2263" spans="1:51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</row>
    <row r="2264" spans="1:51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</row>
    <row r="2265" spans="1:51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</row>
    <row r="2266" spans="1:51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</row>
    <row r="2267" spans="1:51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</row>
    <row r="2268" spans="1:51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</row>
    <row r="2269" spans="1:51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</row>
    <row r="2270" spans="1:51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</row>
    <row r="2271" spans="1:51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</row>
    <row r="2272" spans="1:51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</row>
    <row r="2273" spans="1:51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</row>
    <row r="2274" spans="1:51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</row>
    <row r="2275" spans="1:51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</row>
    <row r="2276" spans="1:51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</row>
    <row r="2277" spans="1:51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</row>
    <row r="2278" spans="1:51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</row>
    <row r="2279" spans="1:51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</row>
    <row r="2280" spans="1:51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</row>
    <row r="2281" spans="1:51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</row>
    <row r="2282" spans="1:51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</row>
    <row r="2283" spans="1:51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</row>
    <row r="2284" spans="1:51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</row>
    <row r="2285" spans="1:51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</row>
    <row r="2286" spans="1:51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</row>
    <row r="2287" spans="1:51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</row>
    <row r="2288" spans="1:51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</row>
    <row r="2289" spans="1:51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</row>
    <row r="2290" spans="1:51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</row>
    <row r="2291" spans="1:51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</row>
    <row r="2292" spans="1:51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</row>
    <row r="2293" spans="1:51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</row>
    <row r="2294" spans="1:51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</row>
    <row r="2295" spans="1:51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</row>
    <row r="2296" spans="1:51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</row>
    <row r="2297" spans="1:51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</row>
    <row r="2298" spans="1:51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</row>
    <row r="2299" spans="1:51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</row>
    <row r="2300" spans="1:51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</row>
    <row r="2301" spans="1:51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</row>
    <row r="2302" spans="1:51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</row>
    <row r="2303" spans="1:51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</row>
    <row r="2304" spans="1:51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</row>
    <row r="2305" spans="1:51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</row>
    <row r="2306" spans="1:51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</row>
    <row r="2307" spans="1:51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</row>
    <row r="2308" spans="1:51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</row>
    <row r="2309" spans="1:51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</row>
    <row r="2310" spans="1:51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</row>
    <row r="2311" spans="1:51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</row>
    <row r="2312" spans="1:51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</row>
    <row r="2313" spans="1:51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</row>
    <row r="2314" spans="1:51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</row>
    <row r="2315" spans="1:51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</row>
    <row r="2316" spans="1:51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</row>
    <row r="2317" spans="1:51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</row>
    <row r="2318" spans="1:51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</row>
    <row r="2319" spans="1:51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</row>
    <row r="2320" spans="1:51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</row>
    <row r="2321" spans="1:51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</row>
    <row r="2322" spans="1:51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</row>
    <row r="2323" spans="1:51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</row>
    <row r="2324" spans="1:51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</row>
    <row r="2325" spans="1:51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</row>
    <row r="2326" spans="1:51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</row>
    <row r="2327" spans="1:51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</row>
    <row r="2328" spans="1:51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</row>
    <row r="2329" spans="1:51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</row>
    <row r="2330" spans="1:51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</row>
    <row r="2331" spans="1:51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</row>
    <row r="2332" spans="1:51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</row>
    <row r="2333" spans="1:51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</row>
    <row r="2334" spans="1:51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</row>
    <row r="2335" spans="1:51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</row>
    <row r="2336" spans="1:51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</row>
    <row r="2337" spans="1:51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</row>
    <row r="2338" spans="1:51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</row>
    <row r="2339" spans="1:51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</row>
    <row r="2340" spans="1:51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</row>
    <row r="2341" spans="1:51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</row>
    <row r="2342" spans="1:51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</row>
    <row r="2343" spans="1:51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</row>
    <row r="2344" spans="1:51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</row>
    <row r="2345" spans="1:51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</row>
    <row r="2346" spans="1:51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</row>
    <row r="2347" spans="1:51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</row>
    <row r="2348" spans="1:51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</row>
    <row r="2349" spans="1:51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</row>
    <row r="2350" spans="1:51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</row>
    <row r="2351" spans="1:51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</row>
    <row r="2352" spans="1:51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</row>
    <row r="2353" spans="1:51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</row>
    <row r="2354" spans="1:51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</row>
    <row r="2355" spans="1:51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</row>
    <row r="2356" spans="1:51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</row>
    <row r="2357" spans="1:51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</row>
    <row r="2358" spans="1:51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</row>
    <row r="2359" spans="1:51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</row>
    <row r="2360" spans="1:51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</row>
    <row r="2361" spans="1:51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</row>
    <row r="2362" spans="1:51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</row>
    <row r="2363" spans="1:51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</row>
    <row r="2364" spans="1:51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</row>
    <row r="2365" spans="1:51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</row>
    <row r="2366" spans="1:51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</row>
    <row r="2367" spans="1:51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</row>
    <row r="2368" spans="1:51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</row>
    <row r="2369" spans="1:51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</row>
    <row r="2370" spans="1:51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</row>
    <row r="2371" spans="1:51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</row>
    <row r="2372" spans="1:51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</row>
    <row r="2373" spans="1:51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</row>
    <row r="2374" spans="1:51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</row>
    <row r="2375" spans="1:51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</row>
    <row r="2376" spans="1:51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</row>
    <row r="2377" spans="1:51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</row>
    <row r="2378" spans="1:51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</row>
    <row r="2379" spans="1:51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</row>
    <row r="2380" spans="1:51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</row>
    <row r="2381" spans="1:51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</row>
    <row r="2382" spans="1:51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</row>
    <row r="2383" spans="1:51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</row>
    <row r="2384" spans="1:51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</row>
    <row r="2385" spans="1:51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</row>
    <row r="2386" spans="1:51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</row>
    <row r="2387" spans="1:51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</row>
    <row r="2388" spans="1:51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</row>
    <row r="2389" spans="1:51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</row>
    <row r="2390" spans="1:51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</row>
    <row r="2391" spans="1:51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</row>
    <row r="2392" spans="1:51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</row>
    <row r="2393" spans="1:51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</row>
    <row r="2394" spans="1:51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</row>
    <row r="2395" spans="1:51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</row>
    <row r="2396" spans="1:51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</row>
    <row r="2397" spans="1:51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</row>
    <row r="2398" spans="1:51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</row>
    <row r="2399" spans="1:51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</row>
    <row r="2400" spans="1:51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</row>
    <row r="2401" spans="1:51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</row>
    <row r="2402" spans="1:51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</row>
    <row r="2403" spans="1:51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</row>
    <row r="2404" spans="1:51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</row>
    <row r="2405" spans="1:51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</row>
    <row r="2406" spans="1:51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</row>
    <row r="2407" spans="1:51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</row>
    <row r="2408" spans="1:51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</row>
    <row r="2409" spans="1:51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</row>
    <row r="2410" spans="1:51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</row>
    <row r="2411" spans="1:51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</row>
    <row r="2412" spans="1:51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</row>
    <row r="2413" spans="1:51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</row>
    <row r="2414" spans="1:51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</row>
    <row r="2415" spans="1:51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</row>
    <row r="2416" spans="1:51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</row>
    <row r="2417" spans="1:51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</row>
    <row r="2418" spans="1:51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</row>
    <row r="2419" spans="1:51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</row>
    <row r="2420" spans="1:51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</row>
    <row r="2421" spans="1:51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</row>
    <row r="2422" spans="1:51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</row>
    <row r="2423" spans="1:51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</row>
    <row r="2424" spans="1:51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</row>
    <row r="2425" spans="1:51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</row>
    <row r="2426" spans="1:51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</row>
    <row r="2427" spans="1:51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</row>
    <row r="2428" spans="1:51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</row>
    <row r="2429" spans="1:51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</row>
    <row r="2430" spans="1:51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</row>
    <row r="2431" spans="1:51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</row>
    <row r="2432" spans="1:51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</row>
    <row r="2433" spans="1:51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</row>
    <row r="2434" spans="1:51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</row>
    <row r="2435" spans="1:51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</row>
    <row r="2436" spans="1:51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</row>
    <row r="2437" spans="1:51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</row>
    <row r="2438" spans="1:51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</row>
    <row r="2439" spans="1:51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</row>
    <row r="2440" spans="1:51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</row>
    <row r="2441" spans="1:51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</row>
    <row r="2442" spans="1:51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</row>
    <row r="2443" spans="1:51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</row>
    <row r="2444" spans="1:51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</row>
    <row r="2445" spans="1:51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</row>
    <row r="2446" spans="1:51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</row>
    <row r="2447" spans="1:51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</row>
    <row r="2448" spans="1:51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</row>
    <row r="2449" spans="1:51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</row>
    <row r="2450" spans="1:51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</row>
    <row r="2451" spans="1:51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</row>
    <row r="2452" spans="1:51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</row>
    <row r="2453" spans="1:51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</row>
    <row r="2454" spans="1:51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</row>
    <row r="2455" spans="1:51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</row>
    <row r="2456" spans="1:51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</row>
    <row r="2457" spans="1:51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</row>
    <row r="2458" spans="1:51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</row>
    <row r="2459" spans="1:51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</row>
    <row r="2460" spans="1:51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</row>
    <row r="2461" spans="1:51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</row>
    <row r="2462" spans="1:51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</row>
    <row r="2463" spans="1:51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</row>
    <row r="2464" spans="1:51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</row>
    <row r="2465" spans="1:51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</row>
    <row r="2466" spans="1:51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</row>
    <row r="2467" spans="1:51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</row>
    <row r="2468" spans="1:51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</row>
    <row r="2469" spans="1:51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</row>
    <row r="2470" spans="1:51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</row>
    <row r="2471" spans="1:51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</row>
    <row r="2472" spans="1:51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</row>
    <row r="2473" spans="1:51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</row>
    <row r="2474" spans="1:51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</row>
    <row r="2475" spans="1:51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</row>
    <row r="2476" spans="1:51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</row>
    <row r="2477" spans="1:51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</row>
    <row r="2478" spans="1:51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</row>
    <row r="2479" spans="1:51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</row>
    <row r="2480" spans="1:51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</row>
    <row r="2481" spans="1:51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</row>
    <row r="2482" spans="1:51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</row>
    <row r="2483" spans="1:51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</row>
    <row r="2484" spans="1:51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</row>
    <row r="2485" spans="1:51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</row>
    <row r="2486" spans="1:51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</row>
    <row r="2487" spans="1:51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</row>
    <row r="2488" spans="1:51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</row>
    <row r="2489" spans="1:51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</row>
    <row r="2490" spans="1:51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</row>
    <row r="2491" spans="1:51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</row>
    <row r="2492" spans="1:51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</row>
    <row r="2493" spans="1:51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</row>
    <row r="2494" spans="1:51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</row>
    <row r="2495" spans="1:51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</row>
    <row r="2496" spans="1:51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</row>
    <row r="2497" spans="1:51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</row>
    <row r="2498" spans="1:51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</row>
    <row r="2499" spans="1:51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</row>
    <row r="2500" spans="1:51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</row>
    <row r="2501" spans="1:51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</row>
    <row r="2502" spans="1:51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</row>
    <row r="2503" spans="1:51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</row>
    <row r="2504" spans="1:51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</row>
    <row r="2505" spans="1:51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</row>
    <row r="2506" spans="1:51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</row>
    <row r="2507" spans="1:51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</row>
    <row r="2508" spans="1:51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</row>
    <row r="2509" spans="1:51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</row>
    <row r="2510" spans="1:51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</row>
    <row r="2511" spans="1:51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</row>
    <row r="2512" spans="1:51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</row>
    <row r="2513" spans="1:51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</row>
    <row r="2514" spans="1:51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</row>
    <row r="2515" spans="1:51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</row>
    <row r="2516" spans="1:51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</row>
    <row r="2517" spans="1:51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</row>
    <row r="2518" spans="1:51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</row>
    <row r="2519" spans="1:51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</row>
    <row r="2520" spans="1:51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</row>
    <row r="2521" spans="1:51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</row>
    <row r="2522" spans="1:51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</row>
    <row r="2523" spans="1:51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</row>
    <row r="2524" spans="1:51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</row>
    <row r="2525" spans="1:51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</row>
    <row r="2526" spans="1:51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</row>
    <row r="2527" spans="1:51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</row>
    <row r="2528" spans="1:51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</row>
    <row r="2529" spans="1:51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</row>
    <row r="2530" spans="1:51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</row>
    <row r="2531" spans="1:51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</row>
    <row r="2532" spans="1:51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</row>
    <row r="2533" spans="1:51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</row>
    <row r="2534" spans="1:51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</row>
    <row r="2535" spans="1:51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</row>
    <row r="2536" spans="1:51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</row>
    <row r="2537" spans="1:51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</row>
    <row r="2538" spans="1:51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</row>
    <row r="2539" spans="1:51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</row>
    <row r="2540" spans="1:51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</row>
    <row r="2541" spans="1:51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</row>
    <row r="2542" spans="1:51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</row>
    <row r="2543" spans="1:51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</row>
    <row r="2544" spans="1:51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</row>
    <row r="2545" spans="1:51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</row>
    <row r="2546" spans="1:51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</row>
    <row r="2547" spans="1:51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</row>
    <row r="2548" spans="1:51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</row>
    <row r="2549" spans="1:51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</row>
    <row r="2550" spans="1:51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</row>
    <row r="2551" spans="1:51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</row>
    <row r="2552" spans="1:51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</row>
    <row r="2553" spans="1:51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</row>
    <row r="2554" spans="1:51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</row>
    <row r="2555" spans="1:51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</row>
    <row r="2556" spans="1:51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</row>
    <row r="2557" spans="1:51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</row>
    <row r="2558" spans="1:51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</row>
    <row r="2559" spans="1:51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</row>
    <row r="2560" spans="1:51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</row>
    <row r="2561" spans="1:51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</row>
    <row r="2562" spans="1:51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</row>
    <row r="2563" spans="1:51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</row>
    <row r="2564" spans="1:51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</row>
    <row r="2565" spans="1:51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</row>
    <row r="2566" spans="1:51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</row>
    <row r="2567" spans="1:51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</row>
    <row r="2568" spans="1:51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</row>
    <row r="2569" spans="1:51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</row>
    <row r="2570" spans="1:51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</row>
    <row r="2571" spans="1:51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</row>
    <row r="2572" spans="1:51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</row>
    <row r="2573" spans="1:51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</row>
    <row r="2574" spans="1:51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</row>
    <row r="2575" spans="1:51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</row>
    <row r="2576" spans="1:51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</row>
    <row r="2577" spans="1:51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</row>
    <row r="2578" spans="1:51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</row>
    <row r="2579" spans="1:51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</row>
    <row r="2580" spans="1:51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</row>
    <row r="2581" spans="1:51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</row>
    <row r="2582" spans="1:51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</row>
    <row r="2583" spans="1:51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</row>
    <row r="2584" spans="1:51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</row>
    <row r="2585" spans="1:51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</row>
    <row r="2586" spans="1:51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</row>
    <row r="2587" spans="1:51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</row>
    <row r="2588" spans="1:51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</row>
    <row r="2589" spans="1:51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</row>
    <row r="2590" spans="1:51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</row>
    <row r="2591" spans="1:51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</row>
    <row r="2592" spans="1:51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</row>
    <row r="2593" spans="1:51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</row>
    <row r="2594" spans="1:51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</row>
    <row r="2595" spans="1:51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</row>
    <row r="2596" spans="1:51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</row>
    <row r="2597" spans="1:51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</row>
    <row r="2598" spans="1:51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</row>
    <row r="2599" spans="1:51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</row>
    <row r="2600" spans="1:51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</row>
    <row r="2601" spans="1:51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</row>
    <row r="2602" spans="1:51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</row>
    <row r="2603" spans="1:51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</row>
    <row r="2604" spans="1:51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</row>
    <row r="2605" spans="1:51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</row>
    <row r="2606" spans="1:51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</row>
    <row r="2607" spans="1:51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</row>
    <row r="2608" spans="1:51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</row>
    <row r="2609" spans="1:51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</row>
    <row r="2610" spans="1:51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</row>
    <row r="2611" spans="1:51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</row>
    <row r="2612" spans="1:51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</row>
    <row r="2613" spans="1:51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</row>
    <row r="2614" spans="1:51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</row>
    <row r="2615" spans="1:51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</row>
    <row r="2616" spans="1:51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</row>
    <row r="2617" spans="1:51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</row>
    <row r="2618" spans="1:51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</row>
    <row r="2619" spans="1:51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</row>
    <row r="2620" spans="1:51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</row>
    <row r="2621" spans="1:51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</row>
    <row r="2622" spans="1:51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</row>
    <row r="2623" spans="1:51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</row>
    <row r="2624" spans="1:51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</row>
    <row r="2625" spans="1:51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</row>
    <row r="2626" spans="1:51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</row>
    <row r="2627" spans="1:51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</row>
    <row r="2628" spans="1:51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</row>
    <row r="2629" spans="1:51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</row>
    <row r="2630" spans="1:51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</row>
    <row r="2631" spans="1:51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</row>
    <row r="2632" spans="1:51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</row>
    <row r="2633" spans="1:51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</row>
    <row r="2634" spans="1:51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</row>
    <row r="2635" spans="1:51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</row>
    <row r="2636" spans="1:51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</row>
    <row r="2637" spans="1:51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</row>
    <row r="2638" spans="1:51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</row>
    <row r="2639" spans="1:51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</row>
    <row r="2640" spans="1:51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</row>
    <row r="2641" spans="1:51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</row>
    <row r="2642" spans="1:51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</row>
    <row r="2643" spans="1:51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</row>
    <row r="2644" spans="1:51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</row>
    <row r="2645" spans="1:51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</row>
    <row r="2646" spans="1:51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</row>
    <row r="2647" spans="1:51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</row>
    <row r="2648" spans="1:51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</row>
    <row r="2649" spans="1:51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</row>
    <row r="2650" spans="1:51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</row>
    <row r="2651" spans="1:51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</row>
    <row r="2652" spans="1:51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</row>
    <row r="2653" spans="1:51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</row>
    <row r="2654" spans="1:51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</row>
    <row r="2655" spans="1:51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</row>
    <row r="2656" spans="1:51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</row>
    <row r="2657" spans="1:51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</row>
    <row r="2658" spans="1:51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</row>
    <row r="2659" spans="1:51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</row>
    <row r="2660" spans="1:51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</row>
    <row r="2661" spans="1:51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</row>
    <row r="2662" spans="1:51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</row>
    <row r="2663" spans="1:51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</row>
    <row r="2664" spans="1:51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</row>
    <row r="2665" spans="1:51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</row>
    <row r="2666" spans="1:51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</row>
    <row r="2667" spans="1:51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</row>
    <row r="2668" spans="1:51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</row>
    <row r="2669" spans="1:51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</row>
    <row r="2670" spans="1:51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</row>
    <row r="2671" spans="1:51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</row>
    <row r="2672" spans="1:51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</row>
    <row r="2673" spans="1:51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</row>
    <row r="2674" spans="1:51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</row>
    <row r="2675" spans="1:51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</row>
    <row r="2676" spans="1:51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</row>
    <row r="2677" spans="1:51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</row>
    <row r="2678" spans="1:51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</row>
    <row r="2679" spans="1:51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</row>
    <row r="2680" spans="1:51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</row>
    <row r="2681" spans="1:51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</row>
    <row r="2682" spans="1:51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</row>
    <row r="2683" spans="1:51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</row>
    <row r="2684" spans="1:51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</row>
    <row r="2685" spans="1:51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</row>
    <row r="2686" spans="1:51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</row>
    <row r="2687" spans="1:51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</row>
    <row r="2688" spans="1:51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</row>
    <row r="2689" spans="1:51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</row>
    <row r="2690" spans="1:51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</row>
    <row r="2691" spans="1:51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</row>
    <row r="2692" spans="1:51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</row>
    <row r="2693" spans="1:51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</row>
    <row r="2694" spans="1:51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</row>
    <row r="2695" spans="1:51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</row>
    <row r="2696" spans="1:51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</row>
    <row r="2697" spans="1:51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</row>
    <row r="2698" spans="1:51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</row>
    <row r="2699" spans="1:51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</row>
    <row r="2700" spans="1:51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</row>
    <row r="2701" spans="1:51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</row>
    <row r="2702" spans="1:51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</row>
    <row r="2703" spans="1:51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</row>
    <row r="2704" spans="1:51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</row>
    <row r="2705" spans="1:51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</row>
    <row r="2706" spans="1:51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</row>
    <row r="2707" spans="1:51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</row>
    <row r="2708" spans="1:51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</row>
    <row r="2709" spans="1:51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</row>
    <row r="2710" spans="1:51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</row>
    <row r="2711" spans="1:51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</row>
    <row r="2712" spans="1:51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</row>
    <row r="2713" spans="1:51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</row>
    <row r="2714" spans="1:51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</row>
    <row r="2715" spans="1:51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</row>
    <row r="2716" spans="1:51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</row>
    <row r="2717" spans="1:51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</row>
    <row r="2718" spans="1:51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</row>
    <row r="2719" spans="1:51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</row>
    <row r="2720" spans="1:51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</row>
    <row r="2721" spans="1:51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</row>
    <row r="2722" spans="1:51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</row>
    <row r="2723" spans="1:51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</row>
    <row r="2724" spans="1:51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</row>
    <row r="2725" spans="1:51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</row>
    <row r="2726" spans="1:51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</row>
    <row r="2727" spans="1:51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</row>
    <row r="2728" spans="1:51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</row>
    <row r="2729" spans="1:51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</row>
    <row r="2730" spans="1:51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</row>
    <row r="2731" spans="1:51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</row>
    <row r="2732" spans="1:51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</row>
    <row r="2733" spans="1:51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</row>
    <row r="2734" spans="1:51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</row>
    <row r="2735" spans="1:51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</row>
    <row r="2736" spans="1:51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</row>
    <row r="2737" spans="1:51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</row>
    <row r="2738" spans="1:51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</row>
    <row r="2739" spans="1:51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</row>
    <row r="2740" spans="1:51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</row>
    <row r="2741" spans="1:51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</row>
    <row r="2742" spans="1:51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</row>
    <row r="2743" spans="1:51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</row>
    <row r="2744" spans="1:51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</row>
    <row r="2745" spans="1:51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</row>
    <row r="2746" spans="1:51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</row>
    <row r="2747" spans="1:51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</row>
    <row r="2748" spans="1:51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</row>
    <row r="2749" spans="1:51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</row>
    <row r="2750" spans="1:51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</row>
    <row r="2751" spans="1:51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</row>
    <row r="2752" spans="1:51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</row>
    <row r="2753" spans="1:51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</row>
    <row r="2754" spans="1:51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</row>
    <row r="2755" spans="1:51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</row>
    <row r="2756" spans="1:51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</row>
    <row r="2757" spans="1:51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</row>
    <row r="2758" spans="1:51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</row>
    <row r="2759" spans="1:51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</row>
    <row r="2760" spans="1:51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</row>
    <row r="2761" spans="1:51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</row>
    <row r="2762" spans="1:51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</row>
    <row r="2763" spans="1:51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</row>
    <row r="2764" spans="1:51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</row>
    <row r="2765" spans="1:51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</row>
    <row r="2766" spans="1:51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</row>
    <row r="2767" spans="1:51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</row>
    <row r="2768" spans="1:51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</row>
    <row r="2769" spans="1:51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</row>
    <row r="2770" spans="1:51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</row>
    <row r="2771" spans="1:51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</row>
    <row r="2772" spans="1:51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</row>
    <row r="2773" spans="1:51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</row>
    <row r="2774" spans="1:51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</row>
    <row r="2775" spans="1:51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</row>
    <row r="2776" spans="1:51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</row>
    <row r="2777" spans="1:51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</row>
    <row r="2778" spans="1:51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</row>
    <row r="2779" spans="1:51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</row>
    <row r="2780" spans="1:51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</row>
    <row r="2781" spans="1:51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</row>
    <row r="2782" spans="1:51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</row>
    <row r="2783" spans="1:51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</row>
    <row r="2784" spans="1:51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</row>
    <row r="2785" spans="1:51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</row>
    <row r="2786" spans="1:51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</row>
    <row r="2787" spans="1:51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</row>
    <row r="2788" spans="1:51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</row>
    <row r="2789" spans="1:51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</row>
    <row r="2790" spans="1:51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</row>
    <row r="2791" spans="1:51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</row>
    <row r="2792" spans="1:51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</row>
    <row r="2793" spans="1:51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</row>
    <row r="2794" spans="1:51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</row>
    <row r="2795" spans="1:51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</row>
    <row r="2796" spans="1:51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</row>
    <row r="2797" spans="1:51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</row>
    <row r="2798" spans="1:51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</row>
    <row r="2799" spans="1:51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</row>
    <row r="2800" spans="1:51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</row>
    <row r="2801" spans="1:51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</row>
    <row r="2802" spans="1:51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</row>
    <row r="2803" spans="1:51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</row>
    <row r="2804" spans="1:51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</row>
    <row r="2805" spans="1:51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</row>
    <row r="2806" spans="1:51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</row>
    <row r="2807" spans="1:51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</row>
    <row r="2808" spans="1:51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</row>
    <row r="2809" spans="1:51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</row>
    <row r="2810" spans="1:51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</row>
    <row r="2811" spans="1:51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</row>
    <row r="2812" spans="1:51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</row>
    <row r="2813" spans="1:51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</row>
    <row r="2814" spans="1:51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</row>
    <row r="2815" spans="1:51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</row>
    <row r="2816" spans="1:51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</row>
    <row r="2817" spans="1:51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</row>
    <row r="2818" spans="1:51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</row>
    <row r="2819" spans="1:51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</row>
    <row r="2820" spans="1:51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</row>
    <row r="2821" spans="1:51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</row>
    <row r="2822" spans="1:51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</row>
    <row r="2823" spans="1:51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</row>
    <row r="2824" spans="1:51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</row>
    <row r="2825" spans="1:51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</row>
    <row r="2826" spans="1:51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</row>
    <row r="2827" spans="1:51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</row>
    <row r="2828" spans="1:51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</row>
    <row r="2829" spans="1:51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</row>
    <row r="2830" spans="1:51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</row>
    <row r="2831" spans="1:51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</row>
    <row r="2832" spans="1:51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</row>
    <row r="2833" spans="1:51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</row>
    <row r="2834" spans="1:51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</row>
    <row r="2835" spans="1:51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</row>
    <row r="2836" spans="1:51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</row>
    <row r="2837" spans="1:51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</row>
    <row r="2838" spans="1:51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</row>
    <row r="2839" spans="1:51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</row>
    <row r="2840" spans="1:51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</row>
    <row r="2841" spans="1:51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</row>
    <row r="2842" spans="1:51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</row>
    <row r="2843" spans="1:51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</row>
    <row r="2844" spans="1:51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</row>
    <row r="2845" spans="1:51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</row>
    <row r="2846" spans="1:51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</row>
    <row r="2847" spans="1:51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</row>
    <row r="2848" spans="1:51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</row>
    <row r="2849" spans="1:51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</row>
    <row r="2850" spans="1:51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</row>
    <row r="2851" spans="1:51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</row>
    <row r="2852" spans="1:51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</row>
    <row r="2853" spans="1:51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</row>
    <row r="2854" spans="1:51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</row>
    <row r="2855" spans="1:51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</row>
    <row r="2856" spans="1:51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</row>
    <row r="2857" spans="1:51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</row>
    <row r="2858" spans="1:51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</row>
    <row r="2859" spans="1:51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</row>
    <row r="2860" spans="1:51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</row>
    <row r="2861" spans="1:51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</row>
    <row r="2862" spans="1:51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</row>
    <row r="2863" spans="1:51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</row>
    <row r="2864" spans="1:51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</row>
    <row r="2865" spans="1:51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</row>
    <row r="2866" spans="1:51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</row>
    <row r="2867" spans="1:51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</row>
    <row r="2868" spans="1:51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</row>
    <row r="2869" spans="1:51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</row>
    <row r="2870" spans="1:51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</row>
    <row r="2871" spans="1:51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</row>
    <row r="2872" spans="1:51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</row>
    <row r="2873" spans="1:51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</row>
    <row r="2874" spans="1:51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</row>
    <row r="2875" spans="1:51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</row>
    <row r="2876" spans="1:51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</row>
    <row r="2877" spans="1:51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</row>
    <row r="2878" spans="1:51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</row>
    <row r="2879" spans="1:51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</row>
    <row r="2880" spans="1:51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</row>
    <row r="2881" spans="1:51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</row>
    <row r="2882" spans="1:51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</row>
    <row r="2883" spans="1:51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</row>
    <row r="2884" spans="1:51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</row>
    <row r="2885" spans="1:51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</row>
    <row r="2886" spans="1:51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</row>
    <row r="2887" spans="1:51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</row>
    <row r="2888" spans="1:51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</row>
    <row r="2889" spans="1:51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</row>
    <row r="2890" spans="1:51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</row>
    <row r="2891" spans="1:51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</row>
    <row r="2892" spans="1:51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</row>
    <row r="2893" spans="1:51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</row>
    <row r="2894" spans="1:51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</row>
    <row r="2895" spans="1:51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</row>
    <row r="2896" spans="1:51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</row>
    <row r="2897" spans="1:51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</row>
    <row r="2898" spans="1:51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</row>
    <row r="2899" spans="1:51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</row>
    <row r="2900" spans="1:51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</row>
    <row r="2901" spans="1:51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</row>
    <row r="2902" spans="1:51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</row>
    <row r="2903" spans="1:51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</row>
    <row r="2904" spans="1:51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</row>
    <row r="2905" spans="1:51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</row>
    <row r="2906" spans="1:51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</row>
    <row r="2907" spans="1:51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</row>
    <row r="2908" spans="1:51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</row>
    <row r="2909" spans="1:51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</row>
    <row r="2910" spans="1:51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</row>
    <row r="2911" spans="1:51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</row>
    <row r="2912" spans="1:51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</row>
    <row r="2913" spans="1:51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</row>
    <row r="2914" spans="1:51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</row>
    <row r="2915" spans="1:51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</row>
    <row r="2916" spans="1:51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</row>
    <row r="2917" spans="1:51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</row>
    <row r="2918" spans="1:51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</row>
    <row r="2919" spans="1:51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</row>
    <row r="2920" spans="1:51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</row>
    <row r="2921" spans="1:51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</row>
    <row r="2922" spans="1:51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</row>
    <row r="2923" spans="1:51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</row>
    <row r="2924" spans="1:51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</row>
    <row r="2925" spans="1:51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</row>
    <row r="2926" spans="1:51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</row>
    <row r="2927" spans="1:51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</row>
    <row r="2928" spans="1:51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</row>
    <row r="2929" spans="1:51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</row>
    <row r="2930" spans="1:51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</row>
    <row r="2931" spans="1:51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</row>
    <row r="2932" spans="1:51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</row>
    <row r="2933" spans="1:51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</row>
    <row r="2934" spans="1:51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</row>
    <row r="2935" spans="1:51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</row>
    <row r="2936" spans="1:51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</row>
    <row r="2937" spans="1:51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</row>
    <row r="2938" spans="1:51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</row>
    <row r="2939" spans="1:51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</row>
    <row r="2940" spans="1:51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</row>
    <row r="2941" spans="1:51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</row>
    <row r="2942" spans="1:51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</row>
    <row r="2943" spans="1:51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</row>
    <row r="2944" spans="1:51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</row>
    <row r="2945" spans="1:51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</row>
    <row r="2946" spans="1:51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</row>
    <row r="2947" spans="1:51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</row>
    <row r="2948" spans="1:51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</row>
    <row r="2949" spans="1:51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</row>
    <row r="2950" spans="1:51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</row>
    <row r="2951" spans="1:51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</row>
    <row r="2952" spans="1:51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</row>
    <row r="2953" spans="1:51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</row>
    <row r="2954" spans="1:51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</row>
    <row r="2955" spans="1:51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</row>
    <row r="2956" spans="1:51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</row>
    <row r="2957" spans="1:51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</row>
    <row r="2958" spans="1:51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</row>
    <row r="2959" spans="1:51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</row>
    <row r="2960" spans="1:51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</row>
    <row r="2961" spans="1:51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</row>
    <row r="2962" spans="1:51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</row>
    <row r="2963" spans="1:51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</row>
    <row r="2964" spans="1:51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</row>
    <row r="2965" spans="1:51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</row>
    <row r="2966" spans="1:51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</row>
    <row r="2967" spans="1:51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</row>
    <row r="2968" spans="1:51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</row>
    <row r="2969" spans="1:51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</row>
    <row r="2970" spans="1:51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</row>
    <row r="2971" spans="1:51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</row>
    <row r="2972" spans="1:51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</row>
    <row r="2973" spans="1:51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</row>
    <row r="2974" spans="1:51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</row>
    <row r="2975" spans="1:51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</row>
    <row r="2976" spans="1:51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</row>
    <row r="2977" spans="1:51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</row>
    <row r="2978" spans="1:51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</row>
    <row r="2979" spans="1:51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</row>
    <row r="2980" spans="1:51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</row>
    <row r="2981" spans="1:51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</row>
    <row r="2982" spans="1:51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</row>
    <row r="2983" spans="1:51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</row>
    <row r="2984" spans="1:51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</row>
    <row r="2985" spans="1:51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</row>
    <row r="2986" spans="1:51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</row>
    <row r="2987" spans="1:51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</row>
    <row r="2988" spans="1:51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</row>
    <row r="2989" spans="1:51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</row>
    <row r="2990" spans="1:51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</row>
    <row r="2991" spans="1:51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</row>
    <row r="2992" spans="1:51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</row>
    <row r="2993" spans="1:51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</row>
    <row r="2994" spans="1:51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</row>
    <row r="2995" spans="1:51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</row>
    <row r="2996" spans="1:51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</row>
    <row r="2997" spans="1:51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</row>
    <row r="2998" spans="1:51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</row>
    <row r="2999" spans="1:51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</row>
    <row r="3000" spans="1:51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</row>
    <row r="3001" spans="1:51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</row>
    <row r="3002" spans="1:51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</row>
    <row r="3003" spans="1:51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</row>
    <row r="3004" spans="1:51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</row>
    <row r="3005" spans="1:51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</row>
    <row r="3006" spans="1:51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</row>
    <row r="3007" spans="1:51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</row>
    <row r="3008" spans="1:51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</row>
    <row r="3009" spans="1:51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</row>
    <row r="3010" spans="1:51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</row>
    <row r="3011" spans="1:51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</row>
    <row r="3012" spans="1:51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</row>
    <row r="3013" spans="1:51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</row>
    <row r="3014" spans="1:51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</row>
    <row r="3015" spans="1:51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</row>
    <row r="3016" spans="1:51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</row>
    <row r="3017" spans="1:51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</row>
    <row r="3018" spans="1:51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</row>
    <row r="3019" spans="1:51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</row>
    <row r="3020" spans="1:51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</row>
    <row r="3021" spans="1:51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</row>
    <row r="3022" spans="1:51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</row>
    <row r="3023" spans="1:51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</row>
    <row r="3024" spans="1:51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</row>
    <row r="3025" spans="1:51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</row>
    <row r="3026" spans="1:51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</row>
    <row r="3027" spans="1:51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</row>
    <row r="3028" spans="1:51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</row>
    <row r="3029" spans="1:51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</row>
    <row r="3030" spans="1:51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</row>
    <row r="3031" spans="1:51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</row>
    <row r="3032" spans="1:51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</row>
    <row r="3033" spans="1:51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</row>
    <row r="3034" spans="1:51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</row>
    <row r="3035" spans="1:51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</row>
    <row r="3036" spans="1:51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</row>
    <row r="3037" spans="1:51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</row>
    <row r="3038" spans="1:51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</row>
    <row r="3039" spans="1:51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</row>
    <row r="3040" spans="1:51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</row>
    <row r="3041" spans="1:51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</row>
    <row r="3042" spans="1:51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</row>
    <row r="3043" spans="1:51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</row>
    <row r="3044" spans="1:51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</row>
    <row r="3045" spans="1:51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</row>
    <row r="3046" spans="1:51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</row>
    <row r="3047" spans="1:51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</row>
    <row r="3048" spans="1:51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</row>
    <row r="3049" spans="1:51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</row>
    <row r="3050" spans="1:51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</row>
    <row r="3051" spans="1:51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</row>
    <row r="3052" spans="1:51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  <c r="AM3052" s="6"/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  <c r="AY3052" s="6"/>
    </row>
    <row r="3053" spans="1:51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  <c r="AM3053" s="6"/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  <c r="AY3053" s="6"/>
    </row>
    <row r="3054" spans="1:51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  <c r="AM3054" s="6"/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  <c r="AY3054" s="6"/>
    </row>
    <row r="3055" spans="1:51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</row>
    <row r="3056" spans="1:51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</row>
    <row r="3057" spans="1:51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</row>
    <row r="3058" spans="1:51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</row>
    <row r="3059" spans="1:51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  <c r="AM3059" s="6"/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  <c r="AY3059" s="6"/>
    </row>
    <row r="3060" spans="1:51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  <c r="AM3060" s="6"/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  <c r="AY3060" s="6"/>
    </row>
    <row r="3061" spans="1:51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  <c r="AM3061" s="6"/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  <c r="AY3061" s="6"/>
    </row>
    <row r="3062" spans="1:51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</row>
    <row r="3063" spans="1:51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  <c r="AY3063" s="6"/>
    </row>
    <row r="3064" spans="1:51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  <c r="AM3064" s="6"/>
      <c r="AN3064" s="6"/>
      <c r="AO3064" s="6"/>
      <c r="AP3064" s="6"/>
      <c r="AQ3064" s="6"/>
      <c r="AR3064" s="6"/>
      <c r="AS3064" s="6"/>
      <c r="AT3064" s="6"/>
      <c r="AU3064" s="6"/>
      <c r="AV3064" s="6"/>
      <c r="AW3064" s="6"/>
      <c r="AX3064" s="6"/>
      <c r="AY3064" s="6"/>
    </row>
    <row r="3065" spans="1:51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  <c r="AM3065" s="6"/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  <c r="AY3065" s="6"/>
    </row>
    <row r="3066" spans="1:51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  <c r="AM3066" s="6"/>
      <c r="AN3066" s="6"/>
      <c r="AO3066" s="6"/>
      <c r="AP3066" s="6"/>
      <c r="AQ3066" s="6"/>
      <c r="AR3066" s="6"/>
      <c r="AS3066" s="6"/>
      <c r="AT3066" s="6"/>
      <c r="AU3066" s="6"/>
      <c r="AV3066" s="6"/>
      <c r="AW3066" s="6"/>
      <c r="AX3066" s="6"/>
      <c r="AY3066" s="6"/>
    </row>
    <row r="3067" spans="1:51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  <c r="AM3067" s="6"/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  <c r="AY3067" s="6"/>
    </row>
    <row r="3068" spans="1:51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  <c r="AM3068" s="6"/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  <c r="AY3068" s="6"/>
    </row>
    <row r="3069" spans="1:51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  <c r="AM3069" s="6"/>
      <c r="AN3069" s="6"/>
      <c r="AO3069" s="6"/>
      <c r="AP3069" s="6"/>
      <c r="AQ3069" s="6"/>
      <c r="AR3069" s="6"/>
      <c r="AS3069" s="6"/>
      <c r="AT3069" s="6"/>
      <c r="AU3069" s="6"/>
      <c r="AV3069" s="6"/>
      <c r="AW3069" s="6"/>
      <c r="AX3069" s="6"/>
      <c r="AY3069" s="6"/>
    </row>
    <row r="3070" spans="1:51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  <c r="AM3070" s="6"/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  <c r="AY3070" s="6"/>
    </row>
    <row r="3071" spans="1:51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  <c r="AM3071" s="6"/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  <c r="AY3071" s="6"/>
    </row>
    <row r="3072" spans="1:51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  <c r="AM3072" s="6"/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  <c r="AY3072" s="6"/>
    </row>
    <row r="3073" spans="1:51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  <c r="AM3073" s="6"/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  <c r="AY3073" s="6"/>
    </row>
    <row r="3074" spans="1:51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  <c r="AM3074" s="6"/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  <c r="AY3074" s="6"/>
    </row>
    <row r="3075" spans="1:51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  <c r="AM3075" s="6"/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  <c r="AY3075" s="6"/>
    </row>
    <row r="3076" spans="1:51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  <c r="AM3076" s="6"/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  <c r="AY3076" s="6"/>
    </row>
    <row r="3077" spans="1:51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  <c r="AM3077" s="6"/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  <c r="AY3077" s="6"/>
    </row>
    <row r="3078" spans="1:51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  <c r="AM3078" s="6"/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  <c r="AY3078" s="6"/>
    </row>
    <row r="3079" spans="1:51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  <c r="AM3079" s="6"/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  <c r="AY3079" s="6"/>
    </row>
    <row r="3080" spans="1:51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  <c r="AM3080" s="6"/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  <c r="AY3080" s="6"/>
    </row>
    <row r="3081" spans="1:51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  <c r="AM3081" s="6"/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  <c r="AY3081" s="6"/>
    </row>
    <row r="3082" spans="1:51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  <c r="AM3082" s="6"/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  <c r="AY3082" s="6"/>
    </row>
    <row r="3083" spans="1:51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  <c r="AM3083" s="6"/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  <c r="AY3083" s="6"/>
    </row>
    <row r="3084" spans="1:51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</row>
    <row r="3085" spans="1:51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</row>
    <row r="3086" spans="1:51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  <c r="AM3086" s="6"/>
      <c r="AN3086" s="6"/>
      <c r="AO3086" s="6"/>
      <c r="AP3086" s="6"/>
      <c r="AQ3086" s="6"/>
      <c r="AR3086" s="6"/>
      <c r="AS3086" s="6"/>
      <c r="AT3086" s="6"/>
      <c r="AU3086" s="6"/>
      <c r="AV3086" s="6"/>
      <c r="AW3086" s="6"/>
      <c r="AX3086" s="6"/>
      <c r="AY3086" s="6"/>
    </row>
    <row r="3087" spans="1:51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  <c r="AM3087" s="6"/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  <c r="AY3087" s="6"/>
    </row>
    <row r="3088" spans="1:51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  <c r="AM3088" s="6"/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  <c r="AY3088" s="6"/>
    </row>
    <row r="3089" spans="1:51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</row>
    <row r="3090" spans="1:51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</row>
    <row r="3091" spans="1:51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  <c r="AM3091" s="6"/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  <c r="AY3091" s="6"/>
    </row>
    <row r="3092" spans="1:51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  <c r="AM3092" s="6"/>
      <c r="AN3092" s="6"/>
      <c r="AO3092" s="6"/>
      <c r="AP3092" s="6"/>
      <c r="AQ3092" s="6"/>
      <c r="AR3092" s="6"/>
      <c r="AS3092" s="6"/>
      <c r="AT3092" s="6"/>
      <c r="AU3092" s="6"/>
      <c r="AV3092" s="6"/>
      <c r="AW3092" s="6"/>
      <c r="AX3092" s="6"/>
      <c r="AY3092" s="6"/>
    </row>
    <row r="3093" spans="1:51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  <c r="AM3093" s="6"/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  <c r="AY3093" s="6"/>
    </row>
    <row r="3094" spans="1:51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  <c r="AM3094" s="6"/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  <c r="AY3094" s="6"/>
    </row>
    <row r="3095" spans="1:51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  <c r="AM3095" s="6"/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  <c r="AY3095" s="6"/>
    </row>
    <row r="3096" spans="1:51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  <c r="AM3096" s="6"/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  <c r="AY3096" s="6"/>
    </row>
    <row r="3097" spans="1:51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  <c r="AM3097" s="6"/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  <c r="AY3097" s="6"/>
    </row>
    <row r="3098" spans="1:51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  <c r="AM3098" s="6"/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  <c r="AY3098" s="6"/>
    </row>
    <row r="3099" spans="1:51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  <c r="AM3099" s="6"/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  <c r="AY3099" s="6"/>
    </row>
    <row r="3100" spans="1:51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</row>
    <row r="3101" spans="1:51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  <c r="AM3101" s="6"/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  <c r="AY3101" s="6"/>
    </row>
    <row r="3102" spans="1:51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  <c r="AM3102" s="6"/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  <c r="AY3102" s="6"/>
    </row>
    <row r="3103" spans="1:51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  <c r="AM3103" s="6"/>
      <c r="AN3103" s="6"/>
      <c r="AO3103" s="6"/>
      <c r="AP3103" s="6"/>
      <c r="AQ3103" s="6"/>
      <c r="AR3103" s="6"/>
      <c r="AS3103" s="6"/>
      <c r="AT3103" s="6"/>
      <c r="AU3103" s="6"/>
      <c r="AV3103" s="6"/>
      <c r="AW3103" s="6"/>
      <c r="AX3103" s="6"/>
      <c r="AY3103" s="6"/>
    </row>
    <row r="3104" spans="1:51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  <c r="AM3104" s="6"/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  <c r="AY3104" s="6"/>
    </row>
    <row r="3105" spans="1:51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  <c r="AM3105" s="6"/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  <c r="AY3105" s="6"/>
    </row>
    <row r="3106" spans="1:51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</row>
    <row r="3107" spans="1:51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</row>
    <row r="3108" spans="1:51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  <c r="AM3108" s="6"/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  <c r="AY3108" s="6"/>
    </row>
    <row r="3109" spans="1:51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  <c r="AM3109" s="6"/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  <c r="AY3109" s="6"/>
    </row>
    <row r="3110" spans="1:51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  <c r="AM3110" s="6"/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  <c r="AY3110" s="6"/>
    </row>
    <row r="3111" spans="1:51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</row>
    <row r="3112" spans="1:51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</row>
    <row r="3113" spans="1:51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  <c r="AM3113" s="6"/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  <c r="AY3113" s="6"/>
    </row>
    <row r="3114" spans="1:51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  <c r="AM3114" s="6"/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  <c r="AY3114" s="6"/>
    </row>
    <row r="3115" spans="1:51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</row>
    <row r="3116" spans="1:51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</row>
    <row r="3117" spans="1:51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  <c r="AM3117" s="6"/>
      <c r="AN3117" s="6"/>
      <c r="AO3117" s="6"/>
      <c r="AP3117" s="6"/>
      <c r="AQ3117" s="6"/>
      <c r="AR3117" s="6"/>
      <c r="AS3117" s="6"/>
      <c r="AT3117" s="6"/>
      <c r="AU3117" s="6"/>
      <c r="AV3117" s="6"/>
      <c r="AW3117" s="6"/>
      <c r="AX3117" s="6"/>
      <c r="AY3117" s="6"/>
    </row>
    <row r="3118" spans="1:51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  <c r="AM3118" s="6"/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  <c r="AY3118" s="6"/>
    </row>
    <row r="3119" spans="1:51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  <c r="AM3119" s="6"/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  <c r="AY3119" s="6"/>
    </row>
    <row r="3120" spans="1:51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</row>
    <row r="3121" spans="1:51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</row>
    <row r="3122" spans="1:51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  <c r="AM3122" s="6"/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  <c r="AY3122" s="6"/>
    </row>
    <row r="3123" spans="1:51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  <c r="AM3123" s="6"/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  <c r="AY3123" s="6"/>
    </row>
    <row r="3124" spans="1:51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  <c r="AM3124" s="6"/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  <c r="AY3124" s="6"/>
    </row>
    <row r="3125" spans="1:51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</row>
    <row r="3126" spans="1:51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</row>
    <row r="3127" spans="1:51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  <c r="AM3127" s="6"/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  <c r="AY3127" s="6"/>
    </row>
    <row r="3128" spans="1:51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  <c r="AM3128" s="6"/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  <c r="AY3128" s="6"/>
    </row>
    <row r="3129" spans="1:51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  <c r="AM3129" s="6"/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  <c r="AY3129" s="6"/>
    </row>
    <row r="3130" spans="1:51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  <c r="AM3130" s="6"/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  <c r="AY3130" s="6"/>
    </row>
    <row r="3131" spans="1:51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  <c r="AM3131" s="6"/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  <c r="AY3131" s="6"/>
    </row>
    <row r="3132" spans="1:51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  <c r="AM3132" s="6"/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  <c r="AY3132" s="6"/>
    </row>
    <row r="3133" spans="1:51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  <c r="AM3133" s="6"/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  <c r="AY3133" s="6"/>
    </row>
    <row r="3134" spans="1:51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  <c r="AM3134" s="6"/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  <c r="AY3134" s="6"/>
    </row>
    <row r="3135" spans="1:51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  <c r="AM3135" s="6"/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  <c r="AY3135" s="6"/>
    </row>
    <row r="3136" spans="1:51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  <c r="AM3136" s="6"/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  <c r="AY3136" s="6"/>
    </row>
    <row r="3137" spans="1:51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  <c r="AM3137" s="6"/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  <c r="AY3137" s="6"/>
    </row>
    <row r="3138" spans="1:51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  <c r="AM3138" s="6"/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  <c r="AY3138" s="6"/>
    </row>
    <row r="3139" spans="1:51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  <c r="AM3139" s="6"/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  <c r="AY3139" s="6"/>
    </row>
    <row r="3140" spans="1:51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  <c r="AM3140" s="6"/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  <c r="AY3140" s="6"/>
    </row>
    <row r="3141" spans="1:51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  <c r="AM3141" s="6"/>
      <c r="AN3141" s="6"/>
      <c r="AO3141" s="6"/>
      <c r="AP3141" s="6"/>
      <c r="AQ3141" s="6"/>
      <c r="AR3141" s="6"/>
      <c r="AS3141" s="6"/>
      <c r="AT3141" s="6"/>
      <c r="AU3141" s="6"/>
      <c r="AV3141" s="6"/>
      <c r="AW3141" s="6"/>
      <c r="AX3141" s="6"/>
      <c r="AY3141" s="6"/>
    </row>
    <row r="3142" spans="1:51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  <c r="AM3142" s="6"/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  <c r="AY3142" s="6"/>
    </row>
    <row r="3143" spans="1:51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  <c r="AM3143" s="6"/>
      <c r="AN3143" s="6"/>
      <c r="AO3143" s="6"/>
      <c r="AP3143" s="6"/>
      <c r="AQ3143" s="6"/>
      <c r="AR3143" s="6"/>
      <c r="AS3143" s="6"/>
      <c r="AT3143" s="6"/>
      <c r="AU3143" s="6"/>
      <c r="AV3143" s="6"/>
      <c r="AW3143" s="6"/>
      <c r="AX3143" s="6"/>
      <c r="AY3143" s="6"/>
    </row>
    <row r="3144" spans="1:51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  <c r="AM3144" s="6"/>
      <c r="AN3144" s="6"/>
      <c r="AO3144" s="6"/>
      <c r="AP3144" s="6"/>
      <c r="AQ3144" s="6"/>
      <c r="AR3144" s="6"/>
      <c r="AS3144" s="6"/>
      <c r="AT3144" s="6"/>
      <c r="AU3144" s="6"/>
      <c r="AV3144" s="6"/>
      <c r="AW3144" s="6"/>
      <c r="AX3144" s="6"/>
      <c r="AY3144" s="6"/>
    </row>
    <row r="3145" spans="1:51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  <c r="AM3145" s="6"/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  <c r="AY3145" s="6"/>
    </row>
    <row r="3146" spans="1:51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  <c r="AM3146" s="6"/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  <c r="AY3146" s="6"/>
    </row>
    <row r="3147" spans="1:51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  <c r="AM3147" s="6"/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  <c r="AY3147" s="6"/>
    </row>
    <row r="3148" spans="1:51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  <c r="AM3148" s="6"/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  <c r="AY3148" s="6"/>
    </row>
    <row r="3149" spans="1:51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  <c r="AM3149" s="6"/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  <c r="AY3149" s="6"/>
    </row>
    <row r="3150" spans="1:51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  <c r="AM3150" s="6"/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  <c r="AY3150" s="6"/>
    </row>
    <row r="3151" spans="1:51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  <c r="AM3151" s="6"/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  <c r="AY3151" s="6"/>
    </row>
    <row r="3152" spans="1:51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  <c r="AM3152" s="6"/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  <c r="AY3152" s="6"/>
    </row>
    <row r="3153" spans="1:51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  <c r="AM3153" s="6"/>
      <c r="AN3153" s="6"/>
      <c r="AO3153" s="6"/>
      <c r="AP3153" s="6"/>
      <c r="AQ3153" s="6"/>
      <c r="AR3153" s="6"/>
      <c r="AS3153" s="6"/>
      <c r="AT3153" s="6"/>
      <c r="AU3153" s="6"/>
      <c r="AV3153" s="6"/>
      <c r="AW3153" s="6"/>
      <c r="AX3153" s="6"/>
      <c r="AY3153" s="6"/>
    </row>
    <row r="3154" spans="1:51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  <c r="AM3154" s="6"/>
      <c r="AN3154" s="6"/>
      <c r="AO3154" s="6"/>
      <c r="AP3154" s="6"/>
      <c r="AQ3154" s="6"/>
      <c r="AR3154" s="6"/>
      <c r="AS3154" s="6"/>
      <c r="AT3154" s="6"/>
      <c r="AU3154" s="6"/>
      <c r="AV3154" s="6"/>
      <c r="AW3154" s="6"/>
      <c r="AX3154" s="6"/>
      <c r="AY3154" s="6"/>
    </row>
    <row r="3155" spans="1:51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  <c r="AM3155" s="6"/>
      <c r="AN3155" s="6"/>
      <c r="AO3155" s="6"/>
      <c r="AP3155" s="6"/>
      <c r="AQ3155" s="6"/>
      <c r="AR3155" s="6"/>
      <c r="AS3155" s="6"/>
      <c r="AT3155" s="6"/>
      <c r="AU3155" s="6"/>
      <c r="AV3155" s="6"/>
      <c r="AW3155" s="6"/>
      <c r="AX3155" s="6"/>
      <c r="AY3155" s="6"/>
    </row>
    <row r="3156" spans="1:51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  <c r="AM3156" s="6"/>
      <c r="AN3156" s="6"/>
      <c r="AO3156" s="6"/>
      <c r="AP3156" s="6"/>
      <c r="AQ3156" s="6"/>
      <c r="AR3156" s="6"/>
      <c r="AS3156" s="6"/>
      <c r="AT3156" s="6"/>
      <c r="AU3156" s="6"/>
      <c r="AV3156" s="6"/>
      <c r="AW3156" s="6"/>
      <c r="AX3156" s="6"/>
      <c r="AY3156" s="6"/>
    </row>
    <row r="3157" spans="1:51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  <c r="AM3157" s="6"/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  <c r="AY3157" s="6"/>
    </row>
    <row r="3158" spans="1:51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  <c r="AM3158" s="6"/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  <c r="AY3158" s="6"/>
    </row>
    <row r="3159" spans="1:51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  <c r="AM3159" s="6"/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  <c r="AY3159" s="6"/>
    </row>
    <row r="3160" spans="1:51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  <c r="AM3160" s="6"/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  <c r="AY3160" s="6"/>
    </row>
    <row r="3161" spans="1:51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  <c r="AM3161" s="6"/>
      <c r="AN3161" s="6"/>
      <c r="AO3161" s="6"/>
      <c r="AP3161" s="6"/>
      <c r="AQ3161" s="6"/>
      <c r="AR3161" s="6"/>
      <c r="AS3161" s="6"/>
      <c r="AT3161" s="6"/>
      <c r="AU3161" s="6"/>
      <c r="AV3161" s="6"/>
      <c r="AW3161" s="6"/>
      <c r="AX3161" s="6"/>
      <c r="AY3161" s="6"/>
    </row>
    <row r="3162" spans="1:51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  <c r="AM3162" s="6"/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  <c r="AY3162" s="6"/>
    </row>
    <row r="3163" spans="1:51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</row>
    <row r="3164" spans="1:51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</row>
    <row r="3165" spans="1:51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  <c r="AM3165" s="6"/>
      <c r="AN3165" s="6"/>
      <c r="AO3165" s="6"/>
      <c r="AP3165" s="6"/>
      <c r="AQ3165" s="6"/>
      <c r="AR3165" s="6"/>
      <c r="AS3165" s="6"/>
      <c r="AT3165" s="6"/>
      <c r="AU3165" s="6"/>
      <c r="AV3165" s="6"/>
      <c r="AW3165" s="6"/>
      <c r="AX3165" s="6"/>
      <c r="AY3165" s="6"/>
    </row>
    <row r="3166" spans="1:51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  <c r="AM3166" s="6"/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  <c r="AY3166" s="6"/>
    </row>
    <row r="3167" spans="1:51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  <c r="AM3167" s="6"/>
      <c r="AN3167" s="6"/>
      <c r="AO3167" s="6"/>
      <c r="AP3167" s="6"/>
      <c r="AQ3167" s="6"/>
      <c r="AR3167" s="6"/>
      <c r="AS3167" s="6"/>
      <c r="AT3167" s="6"/>
      <c r="AU3167" s="6"/>
      <c r="AV3167" s="6"/>
      <c r="AW3167" s="6"/>
      <c r="AX3167" s="6"/>
      <c r="AY3167" s="6"/>
    </row>
    <row r="3168" spans="1:51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</row>
    <row r="3169" spans="1:51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</row>
    <row r="3170" spans="1:51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  <c r="AM3170" s="6"/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  <c r="AY3170" s="6"/>
    </row>
    <row r="3171" spans="1:51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  <c r="AM3171" s="6"/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  <c r="AY3171" s="6"/>
    </row>
    <row r="3172" spans="1:51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  <c r="AM3172" s="6"/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  <c r="AY3172" s="6"/>
    </row>
    <row r="3173" spans="1:51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  <c r="AM3173" s="6"/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  <c r="AY3173" s="6"/>
    </row>
    <row r="3174" spans="1:51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  <c r="AM3174" s="6"/>
      <c r="AN3174" s="6"/>
      <c r="AO3174" s="6"/>
      <c r="AP3174" s="6"/>
      <c r="AQ3174" s="6"/>
      <c r="AR3174" s="6"/>
      <c r="AS3174" s="6"/>
      <c r="AT3174" s="6"/>
      <c r="AU3174" s="6"/>
      <c r="AV3174" s="6"/>
      <c r="AW3174" s="6"/>
      <c r="AX3174" s="6"/>
      <c r="AY3174" s="6"/>
    </row>
    <row r="3175" spans="1:51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  <c r="AM3175" s="6"/>
      <c r="AN3175" s="6"/>
      <c r="AO3175" s="6"/>
      <c r="AP3175" s="6"/>
      <c r="AQ3175" s="6"/>
      <c r="AR3175" s="6"/>
      <c r="AS3175" s="6"/>
      <c r="AT3175" s="6"/>
      <c r="AU3175" s="6"/>
      <c r="AV3175" s="6"/>
      <c r="AW3175" s="6"/>
      <c r="AX3175" s="6"/>
      <c r="AY3175" s="6"/>
    </row>
    <row r="3176" spans="1:51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  <c r="AM3176" s="6"/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  <c r="AY3176" s="6"/>
    </row>
    <row r="3177" spans="1:51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  <c r="AM3177" s="6"/>
      <c r="AN3177" s="6"/>
      <c r="AO3177" s="6"/>
      <c r="AP3177" s="6"/>
      <c r="AQ3177" s="6"/>
      <c r="AR3177" s="6"/>
      <c r="AS3177" s="6"/>
      <c r="AT3177" s="6"/>
      <c r="AU3177" s="6"/>
      <c r="AV3177" s="6"/>
      <c r="AW3177" s="6"/>
      <c r="AX3177" s="6"/>
      <c r="AY3177" s="6"/>
    </row>
    <row r="3178" spans="1:51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  <c r="AM3178" s="6"/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  <c r="AY3178" s="6"/>
    </row>
    <row r="3179" spans="1:51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  <c r="AM3179" s="6"/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  <c r="AY3179" s="6"/>
    </row>
    <row r="3180" spans="1:51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  <c r="AM3180" s="6"/>
      <c r="AN3180" s="6"/>
      <c r="AO3180" s="6"/>
      <c r="AP3180" s="6"/>
      <c r="AQ3180" s="6"/>
      <c r="AR3180" s="6"/>
      <c r="AS3180" s="6"/>
      <c r="AT3180" s="6"/>
      <c r="AU3180" s="6"/>
      <c r="AV3180" s="6"/>
      <c r="AW3180" s="6"/>
      <c r="AX3180" s="6"/>
      <c r="AY3180" s="6"/>
    </row>
    <row r="3181" spans="1:51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  <c r="AM3181" s="6"/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  <c r="AY3181" s="6"/>
    </row>
    <row r="3182" spans="1:51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  <c r="AM3182" s="6"/>
      <c r="AN3182" s="6"/>
      <c r="AO3182" s="6"/>
      <c r="AP3182" s="6"/>
      <c r="AQ3182" s="6"/>
      <c r="AR3182" s="6"/>
      <c r="AS3182" s="6"/>
      <c r="AT3182" s="6"/>
      <c r="AU3182" s="6"/>
      <c r="AV3182" s="6"/>
      <c r="AW3182" s="6"/>
      <c r="AX3182" s="6"/>
      <c r="AY3182" s="6"/>
    </row>
    <row r="3183" spans="1:51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  <c r="AM3183" s="6"/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  <c r="AY3183" s="6"/>
    </row>
    <row r="3184" spans="1:51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  <c r="AM3184" s="6"/>
      <c r="AN3184" s="6"/>
      <c r="AO3184" s="6"/>
      <c r="AP3184" s="6"/>
      <c r="AQ3184" s="6"/>
      <c r="AR3184" s="6"/>
      <c r="AS3184" s="6"/>
      <c r="AT3184" s="6"/>
      <c r="AU3184" s="6"/>
      <c r="AV3184" s="6"/>
      <c r="AW3184" s="6"/>
      <c r="AX3184" s="6"/>
      <c r="AY3184" s="6"/>
    </row>
    <row r="3185" spans="1:51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  <c r="AM3185" s="6"/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  <c r="AY3185" s="6"/>
    </row>
    <row r="3186" spans="1:51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  <c r="AM3186" s="6"/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  <c r="AY3186" s="6"/>
    </row>
    <row r="3187" spans="1:51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  <c r="AM3187" s="6"/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  <c r="AY3187" s="6"/>
    </row>
    <row r="3188" spans="1:51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  <c r="AM3188" s="6"/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  <c r="AY3188" s="6"/>
    </row>
    <row r="3189" spans="1:51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</row>
    <row r="3190" spans="1:51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</row>
    <row r="3191" spans="1:51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  <c r="AM3191" s="6"/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  <c r="AY3191" s="6"/>
    </row>
    <row r="3192" spans="1:51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  <c r="AM3192" s="6"/>
      <c r="AN3192" s="6"/>
      <c r="AO3192" s="6"/>
      <c r="AP3192" s="6"/>
      <c r="AQ3192" s="6"/>
      <c r="AR3192" s="6"/>
      <c r="AS3192" s="6"/>
      <c r="AT3192" s="6"/>
      <c r="AU3192" s="6"/>
      <c r="AV3192" s="6"/>
      <c r="AW3192" s="6"/>
      <c r="AX3192" s="6"/>
      <c r="AY3192" s="6"/>
    </row>
    <row r="3193" spans="1:51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  <c r="AM3193" s="6"/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  <c r="AY3193" s="6"/>
    </row>
    <row r="3194" spans="1:51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</row>
    <row r="3195" spans="1:51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</row>
    <row r="3196" spans="1:51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  <c r="AM3196" s="6"/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  <c r="AY3196" s="6"/>
    </row>
    <row r="3197" spans="1:51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  <c r="AM3197" s="6"/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  <c r="AY3197" s="6"/>
    </row>
    <row r="3198" spans="1:51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  <c r="AM3198" s="6"/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  <c r="AY3198" s="6"/>
    </row>
    <row r="3199" spans="1:51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  <c r="AM3199" s="6"/>
      <c r="AN3199" s="6"/>
      <c r="AO3199" s="6"/>
      <c r="AP3199" s="6"/>
      <c r="AQ3199" s="6"/>
      <c r="AR3199" s="6"/>
      <c r="AS3199" s="6"/>
      <c r="AT3199" s="6"/>
      <c r="AU3199" s="6"/>
      <c r="AV3199" s="6"/>
      <c r="AW3199" s="6"/>
      <c r="AX3199" s="6"/>
      <c r="AY3199" s="6"/>
    </row>
    <row r="3200" spans="1:51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  <c r="AM3200" s="6"/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  <c r="AY3200" s="6"/>
    </row>
    <row r="3201" spans="1:51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  <c r="AM3201" s="6"/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  <c r="AY3201" s="6"/>
    </row>
    <row r="3202" spans="1:51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  <c r="AM3202" s="6"/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  <c r="AY3202" s="6"/>
    </row>
    <row r="3203" spans="1:51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  <c r="AM3203" s="6"/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  <c r="AY3203" s="6"/>
    </row>
    <row r="3204" spans="1:51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  <c r="AM3204" s="6"/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  <c r="AY3204" s="6"/>
    </row>
    <row r="3205" spans="1:51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  <c r="AM3205" s="6"/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  <c r="AY3205" s="6"/>
    </row>
    <row r="3206" spans="1:51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  <c r="AM3206" s="6"/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  <c r="AY3206" s="6"/>
    </row>
    <row r="3207" spans="1:51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  <c r="AM3207" s="6"/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  <c r="AY3207" s="6"/>
    </row>
    <row r="3208" spans="1:51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  <c r="AM3208" s="6"/>
      <c r="AN3208" s="6"/>
      <c r="AO3208" s="6"/>
      <c r="AP3208" s="6"/>
      <c r="AQ3208" s="6"/>
      <c r="AR3208" s="6"/>
      <c r="AS3208" s="6"/>
      <c r="AT3208" s="6"/>
      <c r="AU3208" s="6"/>
      <c r="AV3208" s="6"/>
      <c r="AW3208" s="6"/>
      <c r="AX3208" s="6"/>
      <c r="AY3208" s="6"/>
    </row>
    <row r="3209" spans="1:51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  <c r="AM3209" s="6"/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  <c r="AY3209" s="6"/>
    </row>
    <row r="3210" spans="1:51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  <c r="AM3210" s="6"/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  <c r="AY3210" s="6"/>
    </row>
    <row r="3211" spans="1:51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  <c r="AM3211" s="6"/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  <c r="AY3211" s="6"/>
    </row>
    <row r="3212" spans="1:51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  <c r="AM3212" s="6"/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  <c r="AY3212" s="6"/>
    </row>
    <row r="3213" spans="1:51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  <c r="AM3213" s="6"/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  <c r="AY3213" s="6"/>
    </row>
    <row r="3214" spans="1:51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  <c r="AM3214" s="6"/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  <c r="AY3214" s="6"/>
    </row>
    <row r="3215" spans="1:51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  <c r="AM3215" s="6"/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  <c r="AY3215" s="6"/>
    </row>
    <row r="3216" spans="1:51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  <c r="AM3216" s="6"/>
      <c r="AN3216" s="6"/>
      <c r="AO3216" s="6"/>
      <c r="AP3216" s="6"/>
      <c r="AQ3216" s="6"/>
      <c r="AR3216" s="6"/>
      <c r="AS3216" s="6"/>
      <c r="AT3216" s="6"/>
      <c r="AU3216" s="6"/>
      <c r="AV3216" s="6"/>
      <c r="AW3216" s="6"/>
      <c r="AX3216" s="6"/>
      <c r="AY3216" s="6"/>
    </row>
    <row r="3217" spans="1:51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  <c r="AM3217" s="6"/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  <c r="AY3217" s="6"/>
    </row>
    <row r="3218" spans="1:51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  <c r="AM3218" s="6"/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  <c r="AY3218" s="6"/>
    </row>
    <row r="3219" spans="1:51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  <c r="AM3219" s="6"/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  <c r="AY3219" s="6"/>
    </row>
    <row r="3220" spans="1:51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  <c r="AM3220" s="6"/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  <c r="AY3220" s="6"/>
    </row>
    <row r="3221" spans="1:51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  <c r="AM3221" s="6"/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  <c r="AY3221" s="6"/>
    </row>
    <row r="3222" spans="1:51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  <c r="AM3222" s="6"/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  <c r="AY3222" s="6"/>
    </row>
    <row r="3223" spans="1:51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  <c r="AM3223" s="6"/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  <c r="AY3223" s="6"/>
    </row>
    <row r="3224" spans="1:51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  <c r="AM3224" s="6"/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  <c r="AY3224" s="6"/>
    </row>
    <row r="3225" spans="1:51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  <c r="AM3225" s="6"/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  <c r="AY3225" s="6"/>
    </row>
    <row r="3226" spans="1:51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  <c r="AM3226" s="6"/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  <c r="AY3226" s="6"/>
    </row>
    <row r="3227" spans="1:51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  <c r="AM3227" s="6"/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  <c r="AY3227" s="6"/>
    </row>
    <row r="3228" spans="1:51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  <c r="AM3228" s="6"/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  <c r="AY3228" s="6"/>
    </row>
    <row r="3229" spans="1:51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  <c r="AM3229" s="6"/>
      <c r="AN3229" s="6"/>
      <c r="AO3229" s="6"/>
      <c r="AP3229" s="6"/>
      <c r="AQ3229" s="6"/>
      <c r="AR3229" s="6"/>
      <c r="AS3229" s="6"/>
      <c r="AT3229" s="6"/>
      <c r="AU3229" s="6"/>
      <c r="AV3229" s="6"/>
      <c r="AW3229" s="6"/>
      <c r="AX3229" s="6"/>
      <c r="AY3229" s="6"/>
    </row>
    <row r="3230" spans="1:51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  <c r="AM3230" s="6"/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  <c r="AY3230" s="6"/>
    </row>
    <row r="3231" spans="1:51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  <c r="AM3231" s="6"/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  <c r="AY3231" s="6"/>
    </row>
    <row r="3232" spans="1:51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  <c r="AM3232" s="6"/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  <c r="AY3232" s="6"/>
    </row>
    <row r="3233" spans="1:51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  <c r="AM3233" s="6"/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  <c r="AY3233" s="6"/>
    </row>
    <row r="3234" spans="1:51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  <c r="AM3234" s="6"/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  <c r="AY3234" s="6"/>
    </row>
    <row r="3235" spans="1:51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  <c r="AM3235" s="6"/>
      <c r="AN3235" s="6"/>
      <c r="AO3235" s="6"/>
      <c r="AP3235" s="6"/>
      <c r="AQ3235" s="6"/>
      <c r="AR3235" s="6"/>
      <c r="AS3235" s="6"/>
      <c r="AT3235" s="6"/>
      <c r="AU3235" s="6"/>
      <c r="AV3235" s="6"/>
      <c r="AW3235" s="6"/>
      <c r="AX3235" s="6"/>
      <c r="AY3235" s="6"/>
    </row>
    <row r="3236" spans="1:51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  <c r="AM3236" s="6"/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  <c r="AY3236" s="6"/>
    </row>
    <row r="3237" spans="1:51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  <c r="AM3237" s="6"/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  <c r="AY3237" s="6"/>
    </row>
    <row r="3238" spans="1:51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  <c r="AM3238" s="6"/>
      <c r="AN3238" s="6"/>
      <c r="AO3238" s="6"/>
      <c r="AP3238" s="6"/>
      <c r="AQ3238" s="6"/>
      <c r="AR3238" s="6"/>
      <c r="AS3238" s="6"/>
      <c r="AT3238" s="6"/>
      <c r="AU3238" s="6"/>
      <c r="AV3238" s="6"/>
      <c r="AW3238" s="6"/>
      <c r="AX3238" s="6"/>
      <c r="AY3238" s="6"/>
    </row>
    <row r="3239" spans="1:51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  <c r="AM3239" s="6"/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  <c r="AY3239" s="6"/>
    </row>
    <row r="3240" spans="1:51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  <c r="AM3240" s="6"/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  <c r="AY3240" s="6"/>
    </row>
    <row r="3241" spans="1:51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  <c r="AM3241" s="6"/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  <c r="AY3241" s="6"/>
    </row>
    <row r="3242" spans="1:51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  <c r="AM3242" s="6"/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  <c r="AY3242" s="6"/>
    </row>
    <row r="3243" spans="1:51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  <c r="AM3243" s="6"/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  <c r="AY3243" s="6"/>
    </row>
    <row r="3244" spans="1:51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  <c r="AM3244" s="6"/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  <c r="AY3244" s="6"/>
    </row>
    <row r="3245" spans="1:51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  <c r="AM3245" s="6"/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  <c r="AY3245" s="6"/>
    </row>
    <row r="3246" spans="1:51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  <c r="AM3246" s="6"/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  <c r="AY3246" s="6"/>
    </row>
    <row r="3247" spans="1:51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  <c r="AM3247" s="6"/>
      <c r="AN3247" s="6"/>
      <c r="AO3247" s="6"/>
      <c r="AP3247" s="6"/>
      <c r="AQ3247" s="6"/>
      <c r="AR3247" s="6"/>
      <c r="AS3247" s="6"/>
      <c r="AT3247" s="6"/>
      <c r="AU3247" s="6"/>
      <c r="AV3247" s="6"/>
      <c r="AW3247" s="6"/>
      <c r="AX3247" s="6"/>
      <c r="AY3247" s="6"/>
    </row>
    <row r="3248" spans="1:51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  <c r="AM3248" s="6"/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  <c r="AY3248" s="6"/>
    </row>
    <row r="3249" spans="1:51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  <c r="AM3249" s="6"/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  <c r="AY3249" s="6"/>
    </row>
    <row r="3250" spans="1:51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  <c r="AM3250" s="6"/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  <c r="AY3250" s="6"/>
    </row>
    <row r="3251" spans="1:51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  <c r="AM3251" s="6"/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  <c r="AY3251" s="6"/>
    </row>
    <row r="3252" spans="1:51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  <c r="AM3252" s="6"/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  <c r="AY3252" s="6"/>
    </row>
    <row r="3253" spans="1:51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  <c r="AM3253" s="6"/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  <c r="AY3253" s="6"/>
    </row>
    <row r="3254" spans="1:51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  <c r="AM3254" s="6"/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  <c r="AY3254" s="6"/>
    </row>
    <row r="3255" spans="1:51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  <c r="AM3255" s="6"/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  <c r="AY3255" s="6"/>
    </row>
    <row r="3256" spans="1:51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  <c r="AM3256" s="6"/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  <c r="AY3256" s="6"/>
    </row>
    <row r="3257" spans="1:51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  <c r="AM3257" s="6"/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  <c r="AY3257" s="6"/>
    </row>
    <row r="3258" spans="1:51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  <c r="AM3258" s="6"/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  <c r="AY3258" s="6"/>
    </row>
    <row r="3259" spans="1:51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  <c r="AM3259" s="6"/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  <c r="AY3259" s="6"/>
    </row>
    <row r="3260" spans="1:51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  <c r="AM3260" s="6"/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  <c r="AY3260" s="6"/>
    </row>
    <row r="3261" spans="1:51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  <c r="AM3261" s="6"/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  <c r="AY3261" s="6"/>
    </row>
    <row r="3262" spans="1:51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  <c r="AM3262" s="6"/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  <c r="AY3262" s="6"/>
    </row>
    <row r="3263" spans="1:51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  <c r="AM3263" s="6"/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  <c r="AY3263" s="6"/>
    </row>
    <row r="3264" spans="1:51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  <c r="AM3264" s="6"/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  <c r="AY3264" s="6"/>
    </row>
    <row r="3265" spans="1:51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  <c r="AM3265" s="6"/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  <c r="AY3265" s="6"/>
    </row>
    <row r="3266" spans="1:51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  <c r="AM3266" s="6"/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  <c r="AY3266" s="6"/>
    </row>
    <row r="3267" spans="1:51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  <c r="AM3267" s="6"/>
      <c r="AN3267" s="6"/>
      <c r="AO3267" s="6"/>
      <c r="AP3267" s="6"/>
      <c r="AQ3267" s="6"/>
      <c r="AR3267" s="6"/>
      <c r="AS3267" s="6"/>
      <c r="AT3267" s="6"/>
      <c r="AU3267" s="6"/>
      <c r="AV3267" s="6"/>
      <c r="AW3267" s="6"/>
      <c r="AX3267" s="6"/>
      <c r="AY3267" s="6"/>
    </row>
    <row r="3268" spans="1:51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  <c r="AM3268" s="6"/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  <c r="AY3268" s="6"/>
    </row>
    <row r="3269" spans="1:51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  <c r="AM3269" s="6"/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  <c r="AY3269" s="6"/>
    </row>
    <row r="3270" spans="1:51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  <c r="AM3270" s="6"/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  <c r="AY3270" s="6"/>
    </row>
    <row r="3271" spans="1:51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  <c r="AM3271" s="6"/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  <c r="AY3271" s="6"/>
    </row>
    <row r="3272" spans="1:51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  <c r="AM3272" s="6"/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  <c r="AY3272" s="6"/>
    </row>
    <row r="3273" spans="1:51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  <c r="AM3273" s="6"/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  <c r="AY3273" s="6"/>
    </row>
    <row r="3274" spans="1:51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  <c r="AM3274" s="6"/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  <c r="AY3274" s="6"/>
    </row>
    <row r="3275" spans="1:51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  <c r="AM3275" s="6"/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  <c r="AY3275" s="6"/>
    </row>
    <row r="3276" spans="1:51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  <c r="AM3276" s="6"/>
      <c r="AN3276" s="6"/>
      <c r="AO3276" s="6"/>
      <c r="AP3276" s="6"/>
      <c r="AQ3276" s="6"/>
      <c r="AR3276" s="6"/>
      <c r="AS3276" s="6"/>
      <c r="AT3276" s="6"/>
      <c r="AU3276" s="6"/>
      <c r="AV3276" s="6"/>
      <c r="AW3276" s="6"/>
      <c r="AX3276" s="6"/>
      <c r="AY3276" s="6"/>
    </row>
    <row r="3277" spans="1:51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  <c r="AM3277" s="6"/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  <c r="AY3277" s="6"/>
    </row>
    <row r="3278" spans="1:51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  <c r="AM3278" s="6"/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  <c r="AY3278" s="6"/>
    </row>
    <row r="3279" spans="1:51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  <c r="AM3279" s="6"/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  <c r="AY3279" s="6"/>
    </row>
    <row r="3280" spans="1:51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  <c r="AM3280" s="6"/>
      <c r="AN3280" s="6"/>
      <c r="AO3280" s="6"/>
      <c r="AP3280" s="6"/>
      <c r="AQ3280" s="6"/>
      <c r="AR3280" s="6"/>
      <c r="AS3280" s="6"/>
      <c r="AT3280" s="6"/>
      <c r="AU3280" s="6"/>
      <c r="AV3280" s="6"/>
      <c r="AW3280" s="6"/>
      <c r="AX3280" s="6"/>
      <c r="AY3280" s="6"/>
    </row>
    <row r="3281" spans="1:51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  <c r="AM3281" s="6"/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  <c r="AY3281" s="6"/>
    </row>
    <row r="3282" spans="1:51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  <c r="AM3282" s="6"/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  <c r="AY3282" s="6"/>
    </row>
    <row r="3283" spans="1:51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  <c r="AM3283" s="6"/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  <c r="AY3283" s="6"/>
    </row>
    <row r="3284" spans="1:51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  <c r="AM3284" s="6"/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  <c r="AY3284" s="6"/>
    </row>
    <row r="3285" spans="1:51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  <c r="AM3285" s="6"/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  <c r="AY3285" s="6"/>
    </row>
    <row r="3286" spans="1:51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  <c r="AM3286" s="6"/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  <c r="AY3286" s="6"/>
    </row>
    <row r="3287" spans="1:51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  <c r="AM3287" s="6"/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  <c r="AY3287" s="6"/>
    </row>
    <row r="3288" spans="1:51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  <c r="AM3288" s="6"/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  <c r="AY3288" s="6"/>
    </row>
    <row r="3289" spans="1:51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  <c r="AM3289" s="6"/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  <c r="AY3289" s="6"/>
    </row>
    <row r="3290" spans="1:51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  <c r="AM3290" s="6"/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  <c r="AY3290" s="6"/>
    </row>
    <row r="3291" spans="1:51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  <c r="AM3291" s="6"/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  <c r="AY3291" s="6"/>
    </row>
    <row r="3292" spans="1:51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  <c r="AM3292" s="6"/>
      <c r="AN3292" s="6"/>
      <c r="AO3292" s="6"/>
      <c r="AP3292" s="6"/>
      <c r="AQ3292" s="6"/>
      <c r="AR3292" s="6"/>
      <c r="AS3292" s="6"/>
      <c r="AT3292" s="6"/>
      <c r="AU3292" s="6"/>
      <c r="AV3292" s="6"/>
      <c r="AW3292" s="6"/>
      <c r="AX3292" s="6"/>
      <c r="AY3292" s="6"/>
    </row>
    <row r="3293" spans="1:51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  <c r="AM3293" s="6"/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  <c r="AY3293" s="6"/>
    </row>
    <row r="3294" spans="1:51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  <c r="AM3294" s="6"/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  <c r="AY3294" s="6"/>
    </row>
    <row r="3295" spans="1:51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  <c r="AM3295" s="6"/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  <c r="AY3295" s="6"/>
    </row>
    <row r="3296" spans="1:51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  <c r="AM3296" s="6"/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  <c r="AY3296" s="6"/>
    </row>
    <row r="3297" spans="1:51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  <c r="AM3297" s="6"/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  <c r="AY3297" s="6"/>
    </row>
    <row r="3298" spans="1:51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  <c r="AM3298" s="6"/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  <c r="AY3298" s="6"/>
    </row>
    <row r="3299" spans="1:51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  <c r="AM3299" s="6"/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  <c r="AY3299" s="6"/>
    </row>
    <row r="3300" spans="1:51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  <c r="AM3300" s="6"/>
      <c r="AN3300" s="6"/>
      <c r="AO3300" s="6"/>
      <c r="AP3300" s="6"/>
      <c r="AQ3300" s="6"/>
      <c r="AR3300" s="6"/>
      <c r="AS3300" s="6"/>
      <c r="AT3300" s="6"/>
      <c r="AU3300" s="6"/>
      <c r="AV3300" s="6"/>
      <c r="AW3300" s="6"/>
      <c r="AX3300" s="6"/>
      <c r="AY3300" s="6"/>
    </row>
    <row r="3301" spans="1:51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  <c r="AM3301" s="6"/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  <c r="AY3301" s="6"/>
    </row>
    <row r="3302" spans="1:51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  <c r="AM3302" s="6"/>
      <c r="AN3302" s="6"/>
      <c r="AO3302" s="6"/>
      <c r="AP3302" s="6"/>
      <c r="AQ3302" s="6"/>
      <c r="AR3302" s="6"/>
      <c r="AS3302" s="6"/>
      <c r="AT3302" s="6"/>
      <c r="AU3302" s="6"/>
      <c r="AV3302" s="6"/>
      <c r="AW3302" s="6"/>
      <c r="AX3302" s="6"/>
      <c r="AY3302" s="6"/>
    </row>
    <row r="3303" spans="1:51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  <c r="AM3303" s="6"/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  <c r="AY3303" s="6"/>
    </row>
    <row r="3304" spans="1:51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  <c r="AM3304" s="6"/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  <c r="AY3304" s="6"/>
    </row>
    <row r="3305" spans="1:51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  <c r="AM3305" s="6"/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  <c r="AY3305" s="6"/>
    </row>
    <row r="3306" spans="1:51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  <c r="AM3306" s="6"/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  <c r="AY3306" s="6"/>
    </row>
    <row r="3307" spans="1:51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  <c r="AM3307" s="6"/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  <c r="AY3307" s="6"/>
    </row>
    <row r="3308" spans="1:51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  <c r="AM3308" s="6"/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  <c r="AY3308" s="6"/>
    </row>
    <row r="3309" spans="1:51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  <c r="AM3309" s="6"/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  <c r="AY3309" s="6"/>
    </row>
    <row r="3310" spans="1:51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  <c r="AM3310" s="6"/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  <c r="AY3310" s="6"/>
    </row>
    <row r="3311" spans="1:51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  <c r="AM3311" s="6"/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  <c r="AY3311" s="6"/>
    </row>
    <row r="3312" spans="1:51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  <c r="AM3312" s="6"/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  <c r="AY3312" s="6"/>
    </row>
    <row r="3313" spans="1:51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  <c r="AM3313" s="6"/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  <c r="AY3313" s="6"/>
    </row>
    <row r="3314" spans="1:51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  <c r="AM3314" s="6"/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  <c r="AY3314" s="6"/>
    </row>
    <row r="3315" spans="1:51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  <c r="AM3315" s="6"/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  <c r="AY3315" s="6"/>
    </row>
    <row r="3316" spans="1:51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  <c r="AM3316" s="6"/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  <c r="AY3316" s="6"/>
    </row>
    <row r="3317" spans="1:51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  <c r="AM3317" s="6"/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  <c r="AY3317" s="6"/>
    </row>
    <row r="3318" spans="1:51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  <c r="AM3318" s="6"/>
      <c r="AN3318" s="6"/>
      <c r="AO3318" s="6"/>
      <c r="AP3318" s="6"/>
      <c r="AQ3318" s="6"/>
      <c r="AR3318" s="6"/>
      <c r="AS3318" s="6"/>
      <c r="AT3318" s="6"/>
      <c r="AU3318" s="6"/>
      <c r="AV3318" s="6"/>
      <c r="AW3318" s="6"/>
      <c r="AX3318" s="6"/>
      <c r="AY3318" s="6"/>
    </row>
    <row r="3319" spans="1:51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  <c r="AM3319" s="6"/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  <c r="AY3319" s="6"/>
    </row>
    <row r="3320" spans="1:51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  <c r="AM3320" s="6"/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  <c r="AY3320" s="6"/>
    </row>
    <row r="3321" spans="1:51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  <c r="AM3321" s="6"/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  <c r="AY3321" s="6"/>
    </row>
    <row r="3322" spans="1:51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  <c r="AM3322" s="6"/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  <c r="AY3322" s="6"/>
    </row>
    <row r="3323" spans="1:51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  <c r="AM3323" s="6"/>
      <c r="AN3323" s="6"/>
      <c r="AO3323" s="6"/>
      <c r="AP3323" s="6"/>
      <c r="AQ3323" s="6"/>
      <c r="AR3323" s="6"/>
      <c r="AS3323" s="6"/>
      <c r="AT3323" s="6"/>
      <c r="AU3323" s="6"/>
      <c r="AV3323" s="6"/>
      <c r="AW3323" s="6"/>
      <c r="AX3323" s="6"/>
      <c r="AY3323" s="6"/>
    </row>
    <row r="3324" spans="1:51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  <c r="AM3324" s="6"/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  <c r="AY3324" s="6"/>
    </row>
    <row r="3325" spans="1:51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  <c r="AM3325" s="6"/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  <c r="AY3325" s="6"/>
    </row>
    <row r="3326" spans="1:51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  <c r="AM3326" s="6"/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  <c r="AY3326" s="6"/>
    </row>
    <row r="3327" spans="1:51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  <c r="AM3327" s="6"/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  <c r="AY3327" s="6"/>
    </row>
    <row r="3328" spans="1:51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  <c r="AM3328" s="6"/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  <c r="AY3328" s="6"/>
    </row>
    <row r="3329" spans="1:51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  <c r="AM3329" s="6"/>
      <c r="AN3329" s="6"/>
      <c r="AO3329" s="6"/>
      <c r="AP3329" s="6"/>
      <c r="AQ3329" s="6"/>
      <c r="AR3329" s="6"/>
      <c r="AS3329" s="6"/>
      <c r="AT3329" s="6"/>
      <c r="AU3329" s="6"/>
      <c r="AV3329" s="6"/>
      <c r="AW3329" s="6"/>
      <c r="AX3329" s="6"/>
      <c r="AY3329" s="6"/>
    </row>
    <row r="3330" spans="1:51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  <c r="AM3330" s="6"/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  <c r="AY3330" s="6"/>
    </row>
    <row r="3331" spans="1:51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  <c r="AM3331" s="6"/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  <c r="AY3331" s="6"/>
    </row>
    <row r="3332" spans="1:51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  <c r="AM3332" s="6"/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  <c r="AY3332" s="6"/>
    </row>
    <row r="3333" spans="1:51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  <c r="AM3333" s="6"/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  <c r="AY3333" s="6"/>
    </row>
    <row r="3334" spans="1:51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  <c r="AM3334" s="6"/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  <c r="AY3334" s="6"/>
    </row>
    <row r="3335" spans="1:51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  <c r="AJ3335" s="6"/>
      <c r="AK3335" s="6"/>
      <c r="AL3335" s="6"/>
      <c r="AM3335" s="6"/>
      <c r="AN3335" s="6"/>
      <c r="AO3335" s="6"/>
      <c r="AP3335" s="6"/>
      <c r="AQ3335" s="6"/>
      <c r="AR3335" s="6"/>
      <c r="AS3335" s="6"/>
      <c r="AT3335" s="6"/>
      <c r="AU3335" s="6"/>
      <c r="AV3335" s="6"/>
      <c r="AW3335" s="6"/>
      <c r="AX3335" s="6"/>
      <c r="AY3335" s="6"/>
    </row>
    <row r="3336" spans="1:51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  <c r="AJ3336" s="6"/>
      <c r="AK3336" s="6"/>
      <c r="AL3336" s="6"/>
      <c r="AM3336" s="6"/>
      <c r="AN3336" s="6"/>
      <c r="AO3336" s="6"/>
      <c r="AP3336" s="6"/>
      <c r="AQ3336" s="6"/>
      <c r="AR3336" s="6"/>
      <c r="AS3336" s="6"/>
      <c r="AT3336" s="6"/>
      <c r="AU3336" s="6"/>
      <c r="AV3336" s="6"/>
      <c r="AW3336" s="6"/>
      <c r="AX3336" s="6"/>
      <c r="AY3336" s="6"/>
    </row>
    <row r="3337" spans="1:51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  <c r="AJ3337" s="6"/>
      <c r="AK3337" s="6"/>
      <c r="AL3337" s="6"/>
      <c r="AM3337" s="6"/>
      <c r="AN3337" s="6"/>
      <c r="AO3337" s="6"/>
      <c r="AP3337" s="6"/>
      <c r="AQ3337" s="6"/>
      <c r="AR3337" s="6"/>
      <c r="AS3337" s="6"/>
      <c r="AT3337" s="6"/>
      <c r="AU3337" s="6"/>
      <c r="AV3337" s="6"/>
      <c r="AW3337" s="6"/>
      <c r="AX3337" s="6"/>
      <c r="AY3337" s="6"/>
    </row>
    <row r="3338" spans="1:51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  <c r="AJ3338" s="6"/>
      <c r="AK3338" s="6"/>
      <c r="AL3338" s="6"/>
      <c r="AM3338" s="6"/>
      <c r="AN3338" s="6"/>
      <c r="AO3338" s="6"/>
      <c r="AP3338" s="6"/>
      <c r="AQ3338" s="6"/>
      <c r="AR3338" s="6"/>
      <c r="AS3338" s="6"/>
      <c r="AT3338" s="6"/>
      <c r="AU3338" s="6"/>
      <c r="AV3338" s="6"/>
      <c r="AW3338" s="6"/>
      <c r="AX3338" s="6"/>
      <c r="AY3338" s="6"/>
    </row>
    <row r="3339" spans="1:51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  <c r="AJ3339" s="6"/>
      <c r="AK3339" s="6"/>
      <c r="AL3339" s="6"/>
      <c r="AM3339" s="6"/>
      <c r="AN3339" s="6"/>
      <c r="AO3339" s="6"/>
      <c r="AP3339" s="6"/>
      <c r="AQ3339" s="6"/>
      <c r="AR3339" s="6"/>
      <c r="AS3339" s="6"/>
      <c r="AT3339" s="6"/>
      <c r="AU3339" s="6"/>
      <c r="AV3339" s="6"/>
      <c r="AW3339" s="6"/>
      <c r="AX3339" s="6"/>
      <c r="AY3339" s="6"/>
    </row>
    <row r="3340" spans="1:51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  <c r="AJ3340" s="6"/>
      <c r="AK3340" s="6"/>
      <c r="AL3340" s="6"/>
      <c r="AM3340" s="6"/>
      <c r="AN3340" s="6"/>
      <c r="AO3340" s="6"/>
      <c r="AP3340" s="6"/>
      <c r="AQ3340" s="6"/>
      <c r="AR3340" s="6"/>
      <c r="AS3340" s="6"/>
      <c r="AT3340" s="6"/>
      <c r="AU3340" s="6"/>
      <c r="AV3340" s="6"/>
      <c r="AW3340" s="6"/>
      <c r="AX3340" s="6"/>
      <c r="AY3340" s="6"/>
    </row>
    <row r="3341" spans="1:51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  <c r="AJ3341" s="6"/>
      <c r="AK3341" s="6"/>
      <c r="AL3341" s="6"/>
      <c r="AM3341" s="6"/>
      <c r="AN3341" s="6"/>
      <c r="AO3341" s="6"/>
      <c r="AP3341" s="6"/>
      <c r="AQ3341" s="6"/>
      <c r="AR3341" s="6"/>
      <c r="AS3341" s="6"/>
      <c r="AT3341" s="6"/>
      <c r="AU3341" s="6"/>
      <c r="AV3341" s="6"/>
      <c r="AW3341" s="6"/>
      <c r="AX3341" s="6"/>
      <c r="AY3341" s="6"/>
    </row>
    <row r="3342" spans="1:51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  <c r="AJ3342" s="6"/>
      <c r="AK3342" s="6"/>
      <c r="AL3342" s="6"/>
      <c r="AM3342" s="6"/>
      <c r="AN3342" s="6"/>
      <c r="AO3342" s="6"/>
      <c r="AP3342" s="6"/>
      <c r="AQ3342" s="6"/>
      <c r="AR3342" s="6"/>
      <c r="AS3342" s="6"/>
      <c r="AT3342" s="6"/>
      <c r="AU3342" s="6"/>
      <c r="AV3342" s="6"/>
      <c r="AW3342" s="6"/>
      <c r="AX3342" s="6"/>
      <c r="AY3342" s="6"/>
    </row>
    <row r="3343" spans="1:51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  <c r="AJ3343" s="6"/>
      <c r="AK3343" s="6"/>
      <c r="AL3343" s="6"/>
      <c r="AM3343" s="6"/>
      <c r="AN3343" s="6"/>
      <c r="AO3343" s="6"/>
      <c r="AP3343" s="6"/>
      <c r="AQ3343" s="6"/>
      <c r="AR3343" s="6"/>
      <c r="AS3343" s="6"/>
      <c r="AT3343" s="6"/>
      <c r="AU3343" s="6"/>
      <c r="AV3343" s="6"/>
      <c r="AW3343" s="6"/>
      <c r="AX3343" s="6"/>
      <c r="AY3343" s="6"/>
    </row>
    <row r="3344" spans="1:51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  <c r="AJ3344" s="6"/>
      <c r="AK3344" s="6"/>
      <c r="AL3344" s="6"/>
      <c r="AM3344" s="6"/>
      <c r="AN3344" s="6"/>
      <c r="AO3344" s="6"/>
      <c r="AP3344" s="6"/>
      <c r="AQ3344" s="6"/>
      <c r="AR3344" s="6"/>
      <c r="AS3344" s="6"/>
      <c r="AT3344" s="6"/>
      <c r="AU3344" s="6"/>
      <c r="AV3344" s="6"/>
      <c r="AW3344" s="6"/>
      <c r="AX3344" s="6"/>
      <c r="AY3344" s="6"/>
    </row>
    <row r="3345" spans="1:51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  <c r="AJ3345" s="6"/>
      <c r="AK3345" s="6"/>
      <c r="AL3345" s="6"/>
      <c r="AM3345" s="6"/>
      <c r="AN3345" s="6"/>
      <c r="AO3345" s="6"/>
      <c r="AP3345" s="6"/>
      <c r="AQ3345" s="6"/>
      <c r="AR3345" s="6"/>
      <c r="AS3345" s="6"/>
      <c r="AT3345" s="6"/>
      <c r="AU3345" s="6"/>
      <c r="AV3345" s="6"/>
      <c r="AW3345" s="6"/>
      <c r="AX3345" s="6"/>
      <c r="AY3345" s="6"/>
    </row>
    <row r="3346" spans="1:51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  <c r="AJ3346" s="6"/>
      <c r="AK3346" s="6"/>
      <c r="AL3346" s="6"/>
      <c r="AM3346" s="6"/>
      <c r="AN3346" s="6"/>
      <c r="AO3346" s="6"/>
      <c r="AP3346" s="6"/>
      <c r="AQ3346" s="6"/>
      <c r="AR3346" s="6"/>
      <c r="AS3346" s="6"/>
      <c r="AT3346" s="6"/>
      <c r="AU3346" s="6"/>
      <c r="AV3346" s="6"/>
      <c r="AW3346" s="6"/>
      <c r="AX3346" s="6"/>
      <c r="AY3346" s="6"/>
    </row>
    <row r="3347" spans="1:51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  <c r="AJ3347" s="6"/>
      <c r="AK3347" s="6"/>
      <c r="AL3347" s="6"/>
      <c r="AM3347" s="6"/>
      <c r="AN3347" s="6"/>
      <c r="AO3347" s="6"/>
      <c r="AP3347" s="6"/>
      <c r="AQ3347" s="6"/>
      <c r="AR3347" s="6"/>
      <c r="AS3347" s="6"/>
      <c r="AT3347" s="6"/>
      <c r="AU3347" s="6"/>
      <c r="AV3347" s="6"/>
      <c r="AW3347" s="6"/>
      <c r="AX3347" s="6"/>
      <c r="AY3347" s="6"/>
    </row>
    <row r="3348" spans="1:51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  <c r="AJ3348" s="6"/>
      <c r="AK3348" s="6"/>
      <c r="AL3348" s="6"/>
      <c r="AM3348" s="6"/>
      <c r="AN3348" s="6"/>
      <c r="AO3348" s="6"/>
      <c r="AP3348" s="6"/>
      <c r="AQ3348" s="6"/>
      <c r="AR3348" s="6"/>
      <c r="AS3348" s="6"/>
      <c r="AT3348" s="6"/>
      <c r="AU3348" s="6"/>
      <c r="AV3348" s="6"/>
      <c r="AW3348" s="6"/>
      <c r="AX3348" s="6"/>
      <c r="AY3348" s="6"/>
    </row>
    <row r="3349" spans="1:51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  <c r="AJ3349" s="6"/>
      <c r="AK3349" s="6"/>
      <c r="AL3349" s="6"/>
      <c r="AM3349" s="6"/>
      <c r="AN3349" s="6"/>
      <c r="AO3349" s="6"/>
      <c r="AP3349" s="6"/>
      <c r="AQ3349" s="6"/>
      <c r="AR3349" s="6"/>
      <c r="AS3349" s="6"/>
      <c r="AT3349" s="6"/>
      <c r="AU3349" s="6"/>
      <c r="AV3349" s="6"/>
      <c r="AW3349" s="6"/>
      <c r="AX3349" s="6"/>
      <c r="AY3349" s="6"/>
    </row>
    <row r="3350" spans="1:51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  <c r="AJ3350" s="6"/>
      <c r="AK3350" s="6"/>
      <c r="AL3350" s="6"/>
      <c r="AM3350" s="6"/>
      <c r="AN3350" s="6"/>
      <c r="AO3350" s="6"/>
      <c r="AP3350" s="6"/>
      <c r="AQ3350" s="6"/>
      <c r="AR3350" s="6"/>
      <c r="AS3350" s="6"/>
      <c r="AT3350" s="6"/>
      <c r="AU3350" s="6"/>
      <c r="AV3350" s="6"/>
      <c r="AW3350" s="6"/>
      <c r="AX3350" s="6"/>
      <c r="AY3350" s="6"/>
    </row>
    <row r="3351" spans="1:51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  <c r="AJ3351" s="6"/>
      <c r="AK3351" s="6"/>
      <c r="AL3351" s="6"/>
      <c r="AM3351" s="6"/>
      <c r="AN3351" s="6"/>
      <c r="AO3351" s="6"/>
      <c r="AP3351" s="6"/>
      <c r="AQ3351" s="6"/>
      <c r="AR3351" s="6"/>
      <c r="AS3351" s="6"/>
      <c r="AT3351" s="6"/>
      <c r="AU3351" s="6"/>
      <c r="AV3351" s="6"/>
      <c r="AW3351" s="6"/>
      <c r="AX3351" s="6"/>
      <c r="AY3351" s="6"/>
    </row>
    <row r="3352" spans="1:51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  <c r="AJ3352" s="6"/>
      <c r="AK3352" s="6"/>
      <c r="AL3352" s="6"/>
      <c r="AM3352" s="6"/>
      <c r="AN3352" s="6"/>
      <c r="AO3352" s="6"/>
      <c r="AP3352" s="6"/>
      <c r="AQ3352" s="6"/>
      <c r="AR3352" s="6"/>
      <c r="AS3352" s="6"/>
      <c r="AT3352" s="6"/>
      <c r="AU3352" s="6"/>
      <c r="AV3352" s="6"/>
      <c r="AW3352" s="6"/>
      <c r="AX3352" s="6"/>
      <c r="AY3352" s="6"/>
    </row>
    <row r="3353" spans="1:51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  <c r="AJ3353" s="6"/>
      <c r="AK3353" s="6"/>
      <c r="AL3353" s="6"/>
      <c r="AM3353" s="6"/>
      <c r="AN3353" s="6"/>
      <c r="AO3353" s="6"/>
      <c r="AP3353" s="6"/>
      <c r="AQ3353" s="6"/>
      <c r="AR3353" s="6"/>
      <c r="AS3353" s="6"/>
      <c r="AT3353" s="6"/>
      <c r="AU3353" s="6"/>
      <c r="AV3353" s="6"/>
      <c r="AW3353" s="6"/>
      <c r="AX3353" s="6"/>
      <c r="AY3353" s="6"/>
    </row>
    <row r="3354" spans="1:51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  <c r="AJ3354" s="6"/>
      <c r="AK3354" s="6"/>
      <c r="AL3354" s="6"/>
      <c r="AM3354" s="6"/>
      <c r="AN3354" s="6"/>
      <c r="AO3354" s="6"/>
      <c r="AP3354" s="6"/>
      <c r="AQ3354" s="6"/>
      <c r="AR3354" s="6"/>
      <c r="AS3354" s="6"/>
      <c r="AT3354" s="6"/>
      <c r="AU3354" s="6"/>
      <c r="AV3354" s="6"/>
      <c r="AW3354" s="6"/>
      <c r="AX3354" s="6"/>
      <c r="AY3354" s="6"/>
    </row>
    <row r="3355" spans="1:51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  <c r="AJ3355" s="6"/>
      <c r="AK3355" s="6"/>
      <c r="AL3355" s="6"/>
      <c r="AM3355" s="6"/>
      <c r="AN3355" s="6"/>
      <c r="AO3355" s="6"/>
      <c r="AP3355" s="6"/>
      <c r="AQ3355" s="6"/>
      <c r="AR3355" s="6"/>
      <c r="AS3355" s="6"/>
      <c r="AT3355" s="6"/>
      <c r="AU3355" s="6"/>
      <c r="AV3355" s="6"/>
      <c r="AW3355" s="6"/>
      <c r="AX3355" s="6"/>
      <c r="AY3355" s="6"/>
    </row>
    <row r="3356" spans="1:51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  <c r="AJ3356" s="6"/>
      <c r="AK3356" s="6"/>
      <c r="AL3356" s="6"/>
      <c r="AM3356" s="6"/>
      <c r="AN3356" s="6"/>
      <c r="AO3356" s="6"/>
      <c r="AP3356" s="6"/>
      <c r="AQ3356" s="6"/>
      <c r="AR3356" s="6"/>
      <c r="AS3356" s="6"/>
      <c r="AT3356" s="6"/>
      <c r="AU3356" s="6"/>
      <c r="AV3356" s="6"/>
      <c r="AW3356" s="6"/>
      <c r="AX3356" s="6"/>
      <c r="AY3356" s="6"/>
    </row>
    <row r="3357" spans="1:51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  <c r="AJ3357" s="6"/>
      <c r="AK3357" s="6"/>
      <c r="AL3357" s="6"/>
      <c r="AM3357" s="6"/>
      <c r="AN3357" s="6"/>
      <c r="AO3357" s="6"/>
      <c r="AP3357" s="6"/>
      <c r="AQ3357" s="6"/>
      <c r="AR3357" s="6"/>
      <c r="AS3357" s="6"/>
      <c r="AT3357" s="6"/>
      <c r="AU3357" s="6"/>
      <c r="AV3357" s="6"/>
      <c r="AW3357" s="6"/>
      <c r="AX3357" s="6"/>
      <c r="AY3357" s="6"/>
    </row>
    <row r="3358" spans="1:51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  <c r="AJ3358" s="6"/>
      <c r="AK3358" s="6"/>
      <c r="AL3358" s="6"/>
      <c r="AM3358" s="6"/>
      <c r="AN3358" s="6"/>
      <c r="AO3358" s="6"/>
      <c r="AP3358" s="6"/>
      <c r="AQ3358" s="6"/>
      <c r="AR3358" s="6"/>
      <c r="AS3358" s="6"/>
      <c r="AT3358" s="6"/>
      <c r="AU3358" s="6"/>
      <c r="AV3358" s="6"/>
      <c r="AW3358" s="6"/>
      <c r="AX3358" s="6"/>
      <c r="AY3358" s="6"/>
    </row>
    <row r="3359" spans="1:51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  <c r="AJ3359" s="6"/>
      <c r="AK3359" s="6"/>
      <c r="AL3359" s="6"/>
      <c r="AM3359" s="6"/>
      <c r="AN3359" s="6"/>
      <c r="AO3359" s="6"/>
      <c r="AP3359" s="6"/>
      <c r="AQ3359" s="6"/>
      <c r="AR3359" s="6"/>
      <c r="AS3359" s="6"/>
      <c r="AT3359" s="6"/>
      <c r="AU3359" s="6"/>
      <c r="AV3359" s="6"/>
      <c r="AW3359" s="6"/>
      <c r="AX3359" s="6"/>
      <c r="AY3359" s="6"/>
    </row>
    <row r="3360" spans="1:51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  <c r="AJ3360" s="6"/>
      <c r="AK3360" s="6"/>
      <c r="AL3360" s="6"/>
      <c r="AM3360" s="6"/>
      <c r="AN3360" s="6"/>
      <c r="AO3360" s="6"/>
      <c r="AP3360" s="6"/>
      <c r="AQ3360" s="6"/>
      <c r="AR3360" s="6"/>
      <c r="AS3360" s="6"/>
      <c r="AT3360" s="6"/>
      <c r="AU3360" s="6"/>
      <c r="AV3360" s="6"/>
      <c r="AW3360" s="6"/>
      <c r="AX3360" s="6"/>
      <c r="AY3360" s="6"/>
    </row>
    <row r="3361" spans="1:51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  <c r="AJ3361" s="6"/>
      <c r="AK3361" s="6"/>
      <c r="AL3361" s="6"/>
      <c r="AM3361" s="6"/>
      <c r="AN3361" s="6"/>
      <c r="AO3361" s="6"/>
      <c r="AP3361" s="6"/>
      <c r="AQ3361" s="6"/>
      <c r="AR3361" s="6"/>
      <c r="AS3361" s="6"/>
      <c r="AT3361" s="6"/>
      <c r="AU3361" s="6"/>
      <c r="AV3361" s="6"/>
      <c r="AW3361" s="6"/>
      <c r="AX3361" s="6"/>
      <c r="AY3361" s="6"/>
    </row>
    <row r="3362" spans="1:51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  <c r="AJ3362" s="6"/>
      <c r="AK3362" s="6"/>
      <c r="AL3362" s="6"/>
      <c r="AM3362" s="6"/>
      <c r="AN3362" s="6"/>
      <c r="AO3362" s="6"/>
      <c r="AP3362" s="6"/>
      <c r="AQ3362" s="6"/>
      <c r="AR3362" s="6"/>
      <c r="AS3362" s="6"/>
      <c r="AT3362" s="6"/>
      <c r="AU3362" s="6"/>
      <c r="AV3362" s="6"/>
      <c r="AW3362" s="6"/>
      <c r="AX3362" s="6"/>
      <c r="AY3362" s="6"/>
    </row>
    <row r="3363" spans="1:51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  <c r="AJ3363" s="6"/>
      <c r="AK3363" s="6"/>
      <c r="AL3363" s="6"/>
      <c r="AM3363" s="6"/>
      <c r="AN3363" s="6"/>
      <c r="AO3363" s="6"/>
      <c r="AP3363" s="6"/>
      <c r="AQ3363" s="6"/>
      <c r="AR3363" s="6"/>
      <c r="AS3363" s="6"/>
      <c r="AT3363" s="6"/>
      <c r="AU3363" s="6"/>
      <c r="AV3363" s="6"/>
      <c r="AW3363" s="6"/>
      <c r="AX3363" s="6"/>
      <c r="AY3363" s="6"/>
    </row>
    <row r="3364" spans="1:51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  <c r="AJ3364" s="6"/>
      <c r="AK3364" s="6"/>
      <c r="AL3364" s="6"/>
      <c r="AM3364" s="6"/>
      <c r="AN3364" s="6"/>
      <c r="AO3364" s="6"/>
      <c r="AP3364" s="6"/>
      <c r="AQ3364" s="6"/>
      <c r="AR3364" s="6"/>
      <c r="AS3364" s="6"/>
      <c r="AT3364" s="6"/>
      <c r="AU3364" s="6"/>
      <c r="AV3364" s="6"/>
      <c r="AW3364" s="6"/>
      <c r="AX3364" s="6"/>
      <c r="AY3364" s="6"/>
    </row>
    <row r="3365" spans="1:51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  <c r="AJ3365" s="6"/>
      <c r="AK3365" s="6"/>
      <c r="AL3365" s="6"/>
      <c r="AM3365" s="6"/>
      <c r="AN3365" s="6"/>
      <c r="AO3365" s="6"/>
      <c r="AP3365" s="6"/>
      <c r="AQ3365" s="6"/>
      <c r="AR3365" s="6"/>
      <c r="AS3365" s="6"/>
      <c r="AT3365" s="6"/>
      <c r="AU3365" s="6"/>
      <c r="AV3365" s="6"/>
      <c r="AW3365" s="6"/>
      <c r="AX3365" s="6"/>
      <c r="AY3365" s="6"/>
    </row>
    <row r="3366" spans="1:51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  <c r="AJ3366" s="6"/>
      <c r="AK3366" s="6"/>
      <c r="AL3366" s="6"/>
      <c r="AM3366" s="6"/>
      <c r="AN3366" s="6"/>
      <c r="AO3366" s="6"/>
      <c r="AP3366" s="6"/>
      <c r="AQ3366" s="6"/>
      <c r="AR3366" s="6"/>
      <c r="AS3366" s="6"/>
      <c r="AT3366" s="6"/>
      <c r="AU3366" s="6"/>
      <c r="AV3366" s="6"/>
      <c r="AW3366" s="6"/>
      <c r="AX3366" s="6"/>
      <c r="AY3366" s="6"/>
    </row>
    <row r="3367" spans="1:51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  <c r="AJ3367" s="6"/>
      <c r="AK3367" s="6"/>
      <c r="AL3367" s="6"/>
      <c r="AM3367" s="6"/>
      <c r="AN3367" s="6"/>
      <c r="AO3367" s="6"/>
      <c r="AP3367" s="6"/>
      <c r="AQ3367" s="6"/>
      <c r="AR3367" s="6"/>
      <c r="AS3367" s="6"/>
      <c r="AT3367" s="6"/>
      <c r="AU3367" s="6"/>
      <c r="AV3367" s="6"/>
      <c r="AW3367" s="6"/>
      <c r="AX3367" s="6"/>
      <c r="AY3367" s="6"/>
    </row>
    <row r="3368" spans="1:51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  <c r="AJ3368" s="6"/>
      <c r="AK3368" s="6"/>
      <c r="AL3368" s="6"/>
      <c r="AM3368" s="6"/>
      <c r="AN3368" s="6"/>
      <c r="AO3368" s="6"/>
      <c r="AP3368" s="6"/>
      <c r="AQ3368" s="6"/>
      <c r="AR3368" s="6"/>
      <c r="AS3368" s="6"/>
      <c r="AT3368" s="6"/>
      <c r="AU3368" s="6"/>
      <c r="AV3368" s="6"/>
      <c r="AW3368" s="6"/>
      <c r="AX3368" s="6"/>
      <c r="AY3368" s="6"/>
    </row>
    <row r="3369" spans="1:51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  <c r="AJ3369" s="6"/>
      <c r="AK3369" s="6"/>
      <c r="AL3369" s="6"/>
      <c r="AM3369" s="6"/>
      <c r="AN3369" s="6"/>
      <c r="AO3369" s="6"/>
      <c r="AP3369" s="6"/>
      <c r="AQ3369" s="6"/>
      <c r="AR3369" s="6"/>
      <c r="AS3369" s="6"/>
      <c r="AT3369" s="6"/>
      <c r="AU3369" s="6"/>
      <c r="AV3369" s="6"/>
      <c r="AW3369" s="6"/>
      <c r="AX3369" s="6"/>
      <c r="AY3369" s="6"/>
    </row>
    <row r="3370" spans="1:51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  <c r="AJ3370" s="6"/>
      <c r="AK3370" s="6"/>
      <c r="AL3370" s="6"/>
      <c r="AM3370" s="6"/>
      <c r="AN3370" s="6"/>
      <c r="AO3370" s="6"/>
      <c r="AP3370" s="6"/>
      <c r="AQ3370" s="6"/>
      <c r="AR3370" s="6"/>
      <c r="AS3370" s="6"/>
      <c r="AT3370" s="6"/>
      <c r="AU3370" s="6"/>
      <c r="AV3370" s="6"/>
      <c r="AW3370" s="6"/>
      <c r="AX3370" s="6"/>
      <c r="AY3370" s="6"/>
    </row>
    <row r="3371" spans="1:51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  <c r="AJ3371" s="6"/>
      <c r="AK3371" s="6"/>
      <c r="AL3371" s="6"/>
      <c r="AM3371" s="6"/>
      <c r="AN3371" s="6"/>
      <c r="AO3371" s="6"/>
      <c r="AP3371" s="6"/>
      <c r="AQ3371" s="6"/>
      <c r="AR3371" s="6"/>
      <c r="AS3371" s="6"/>
      <c r="AT3371" s="6"/>
      <c r="AU3371" s="6"/>
      <c r="AV3371" s="6"/>
      <c r="AW3371" s="6"/>
      <c r="AX3371" s="6"/>
      <c r="AY3371" s="6"/>
    </row>
    <row r="3372" spans="1:51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  <c r="AJ3372" s="6"/>
      <c r="AK3372" s="6"/>
      <c r="AL3372" s="6"/>
      <c r="AM3372" s="6"/>
      <c r="AN3372" s="6"/>
      <c r="AO3372" s="6"/>
      <c r="AP3372" s="6"/>
      <c r="AQ3372" s="6"/>
      <c r="AR3372" s="6"/>
      <c r="AS3372" s="6"/>
      <c r="AT3372" s="6"/>
      <c r="AU3372" s="6"/>
      <c r="AV3372" s="6"/>
      <c r="AW3372" s="6"/>
      <c r="AX3372" s="6"/>
      <c r="AY3372" s="6"/>
    </row>
    <row r="3373" spans="1:51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  <c r="AJ3373" s="6"/>
      <c r="AK3373" s="6"/>
      <c r="AL3373" s="6"/>
      <c r="AM3373" s="6"/>
      <c r="AN3373" s="6"/>
      <c r="AO3373" s="6"/>
      <c r="AP3373" s="6"/>
      <c r="AQ3373" s="6"/>
      <c r="AR3373" s="6"/>
      <c r="AS3373" s="6"/>
      <c r="AT3373" s="6"/>
      <c r="AU3373" s="6"/>
      <c r="AV3373" s="6"/>
      <c r="AW3373" s="6"/>
      <c r="AX3373" s="6"/>
      <c r="AY3373" s="6"/>
    </row>
    <row r="3374" spans="1:51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  <c r="AJ3374" s="6"/>
      <c r="AK3374" s="6"/>
      <c r="AL3374" s="6"/>
      <c r="AM3374" s="6"/>
      <c r="AN3374" s="6"/>
      <c r="AO3374" s="6"/>
      <c r="AP3374" s="6"/>
      <c r="AQ3374" s="6"/>
      <c r="AR3374" s="6"/>
      <c r="AS3374" s="6"/>
      <c r="AT3374" s="6"/>
      <c r="AU3374" s="6"/>
      <c r="AV3374" s="6"/>
      <c r="AW3374" s="6"/>
      <c r="AX3374" s="6"/>
      <c r="AY3374" s="6"/>
    </row>
    <row r="3375" spans="1:51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  <c r="AJ3375" s="6"/>
      <c r="AK3375" s="6"/>
      <c r="AL3375" s="6"/>
      <c r="AM3375" s="6"/>
      <c r="AN3375" s="6"/>
      <c r="AO3375" s="6"/>
      <c r="AP3375" s="6"/>
      <c r="AQ3375" s="6"/>
      <c r="AR3375" s="6"/>
      <c r="AS3375" s="6"/>
      <c r="AT3375" s="6"/>
      <c r="AU3375" s="6"/>
      <c r="AV3375" s="6"/>
      <c r="AW3375" s="6"/>
      <c r="AX3375" s="6"/>
      <c r="AY3375" s="6"/>
    </row>
    <row r="3376" spans="1:51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  <c r="AJ3376" s="6"/>
      <c r="AK3376" s="6"/>
      <c r="AL3376" s="6"/>
      <c r="AM3376" s="6"/>
      <c r="AN3376" s="6"/>
      <c r="AO3376" s="6"/>
      <c r="AP3376" s="6"/>
      <c r="AQ3376" s="6"/>
      <c r="AR3376" s="6"/>
      <c r="AS3376" s="6"/>
      <c r="AT3376" s="6"/>
      <c r="AU3376" s="6"/>
      <c r="AV3376" s="6"/>
      <c r="AW3376" s="6"/>
      <c r="AX3376" s="6"/>
      <c r="AY3376" s="6"/>
    </row>
    <row r="3377" spans="1:51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  <c r="AJ3377" s="6"/>
      <c r="AK3377" s="6"/>
      <c r="AL3377" s="6"/>
      <c r="AM3377" s="6"/>
      <c r="AN3377" s="6"/>
      <c r="AO3377" s="6"/>
      <c r="AP3377" s="6"/>
      <c r="AQ3377" s="6"/>
      <c r="AR3377" s="6"/>
      <c r="AS3377" s="6"/>
      <c r="AT3377" s="6"/>
      <c r="AU3377" s="6"/>
      <c r="AV3377" s="6"/>
      <c r="AW3377" s="6"/>
      <c r="AX3377" s="6"/>
      <c r="AY3377" s="6"/>
    </row>
    <row r="3378" spans="1:51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  <c r="AJ3378" s="6"/>
      <c r="AK3378" s="6"/>
      <c r="AL3378" s="6"/>
      <c r="AM3378" s="6"/>
      <c r="AN3378" s="6"/>
      <c r="AO3378" s="6"/>
      <c r="AP3378" s="6"/>
      <c r="AQ3378" s="6"/>
      <c r="AR3378" s="6"/>
      <c r="AS3378" s="6"/>
      <c r="AT3378" s="6"/>
      <c r="AU3378" s="6"/>
      <c r="AV3378" s="6"/>
      <c r="AW3378" s="6"/>
      <c r="AX3378" s="6"/>
      <c r="AY3378" s="6"/>
    </row>
    <row r="3379" spans="1:51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  <c r="AJ3379" s="6"/>
      <c r="AK3379" s="6"/>
      <c r="AL3379" s="6"/>
      <c r="AM3379" s="6"/>
      <c r="AN3379" s="6"/>
      <c r="AO3379" s="6"/>
      <c r="AP3379" s="6"/>
      <c r="AQ3379" s="6"/>
      <c r="AR3379" s="6"/>
      <c r="AS3379" s="6"/>
      <c r="AT3379" s="6"/>
      <c r="AU3379" s="6"/>
      <c r="AV3379" s="6"/>
      <c r="AW3379" s="6"/>
      <c r="AX3379" s="6"/>
      <c r="AY3379" s="6"/>
    </row>
    <row r="3380" spans="1:51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  <c r="AJ3380" s="6"/>
      <c r="AK3380" s="6"/>
      <c r="AL3380" s="6"/>
      <c r="AM3380" s="6"/>
      <c r="AN3380" s="6"/>
      <c r="AO3380" s="6"/>
      <c r="AP3380" s="6"/>
      <c r="AQ3380" s="6"/>
      <c r="AR3380" s="6"/>
      <c r="AS3380" s="6"/>
      <c r="AT3380" s="6"/>
      <c r="AU3380" s="6"/>
      <c r="AV3380" s="6"/>
      <c r="AW3380" s="6"/>
      <c r="AX3380" s="6"/>
      <c r="AY3380" s="6"/>
    </row>
    <row r="3381" spans="1:51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  <c r="AJ3381" s="6"/>
      <c r="AK3381" s="6"/>
      <c r="AL3381" s="6"/>
      <c r="AM3381" s="6"/>
      <c r="AN3381" s="6"/>
      <c r="AO3381" s="6"/>
      <c r="AP3381" s="6"/>
      <c r="AQ3381" s="6"/>
      <c r="AR3381" s="6"/>
      <c r="AS3381" s="6"/>
      <c r="AT3381" s="6"/>
      <c r="AU3381" s="6"/>
      <c r="AV3381" s="6"/>
      <c r="AW3381" s="6"/>
      <c r="AX3381" s="6"/>
      <c r="AY3381" s="6"/>
    </row>
    <row r="3382" spans="1:51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  <c r="AJ3382" s="6"/>
      <c r="AK3382" s="6"/>
      <c r="AL3382" s="6"/>
      <c r="AM3382" s="6"/>
      <c r="AN3382" s="6"/>
      <c r="AO3382" s="6"/>
      <c r="AP3382" s="6"/>
      <c r="AQ3382" s="6"/>
      <c r="AR3382" s="6"/>
      <c r="AS3382" s="6"/>
      <c r="AT3382" s="6"/>
      <c r="AU3382" s="6"/>
      <c r="AV3382" s="6"/>
      <c r="AW3382" s="6"/>
      <c r="AX3382" s="6"/>
      <c r="AY3382" s="6"/>
    </row>
    <row r="3383" spans="1:51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  <c r="AJ3383" s="6"/>
      <c r="AK3383" s="6"/>
      <c r="AL3383" s="6"/>
      <c r="AM3383" s="6"/>
      <c r="AN3383" s="6"/>
      <c r="AO3383" s="6"/>
      <c r="AP3383" s="6"/>
      <c r="AQ3383" s="6"/>
      <c r="AR3383" s="6"/>
      <c r="AS3383" s="6"/>
      <c r="AT3383" s="6"/>
      <c r="AU3383" s="6"/>
      <c r="AV3383" s="6"/>
      <c r="AW3383" s="6"/>
      <c r="AX3383" s="6"/>
      <c r="AY3383" s="6"/>
    </row>
    <row r="3384" spans="1:51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  <c r="AJ3384" s="6"/>
      <c r="AK3384" s="6"/>
      <c r="AL3384" s="6"/>
      <c r="AM3384" s="6"/>
      <c r="AN3384" s="6"/>
      <c r="AO3384" s="6"/>
      <c r="AP3384" s="6"/>
      <c r="AQ3384" s="6"/>
      <c r="AR3384" s="6"/>
      <c r="AS3384" s="6"/>
      <c r="AT3384" s="6"/>
      <c r="AU3384" s="6"/>
      <c r="AV3384" s="6"/>
      <c r="AW3384" s="6"/>
      <c r="AX3384" s="6"/>
      <c r="AY3384" s="6"/>
    </row>
    <row r="3385" spans="1:51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  <c r="AJ3385" s="6"/>
      <c r="AK3385" s="6"/>
      <c r="AL3385" s="6"/>
      <c r="AM3385" s="6"/>
      <c r="AN3385" s="6"/>
      <c r="AO3385" s="6"/>
      <c r="AP3385" s="6"/>
      <c r="AQ3385" s="6"/>
      <c r="AR3385" s="6"/>
      <c r="AS3385" s="6"/>
      <c r="AT3385" s="6"/>
      <c r="AU3385" s="6"/>
      <c r="AV3385" s="6"/>
      <c r="AW3385" s="6"/>
      <c r="AX3385" s="6"/>
      <c r="AY3385" s="6"/>
    </row>
    <row r="3386" spans="1:51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  <c r="AJ3386" s="6"/>
      <c r="AK3386" s="6"/>
      <c r="AL3386" s="6"/>
      <c r="AM3386" s="6"/>
      <c r="AN3386" s="6"/>
      <c r="AO3386" s="6"/>
      <c r="AP3386" s="6"/>
      <c r="AQ3386" s="6"/>
      <c r="AR3386" s="6"/>
      <c r="AS3386" s="6"/>
      <c r="AT3386" s="6"/>
      <c r="AU3386" s="6"/>
      <c r="AV3386" s="6"/>
      <c r="AW3386" s="6"/>
      <c r="AX3386" s="6"/>
      <c r="AY3386" s="6"/>
    </row>
    <row r="3387" spans="1:51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  <c r="AJ3387" s="6"/>
      <c r="AK3387" s="6"/>
      <c r="AL3387" s="6"/>
      <c r="AM3387" s="6"/>
      <c r="AN3387" s="6"/>
      <c r="AO3387" s="6"/>
      <c r="AP3387" s="6"/>
      <c r="AQ3387" s="6"/>
      <c r="AR3387" s="6"/>
      <c r="AS3387" s="6"/>
      <c r="AT3387" s="6"/>
      <c r="AU3387" s="6"/>
      <c r="AV3387" s="6"/>
      <c r="AW3387" s="6"/>
      <c r="AX3387" s="6"/>
      <c r="AY3387" s="6"/>
    </row>
    <row r="3388" spans="1:51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  <c r="AJ3388" s="6"/>
      <c r="AK3388" s="6"/>
      <c r="AL3388" s="6"/>
      <c r="AM3388" s="6"/>
      <c r="AN3388" s="6"/>
      <c r="AO3388" s="6"/>
      <c r="AP3388" s="6"/>
      <c r="AQ3388" s="6"/>
      <c r="AR3388" s="6"/>
      <c r="AS3388" s="6"/>
      <c r="AT3388" s="6"/>
      <c r="AU3388" s="6"/>
      <c r="AV3388" s="6"/>
      <c r="AW3388" s="6"/>
      <c r="AX3388" s="6"/>
      <c r="AY3388" s="6"/>
    </row>
    <row r="3389" spans="1:51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  <c r="AK3389" s="6"/>
      <c r="AL3389" s="6"/>
      <c r="AM3389" s="6"/>
      <c r="AN3389" s="6"/>
      <c r="AO3389" s="6"/>
      <c r="AP3389" s="6"/>
      <c r="AQ3389" s="6"/>
      <c r="AR3389" s="6"/>
      <c r="AS3389" s="6"/>
      <c r="AT3389" s="6"/>
      <c r="AU3389" s="6"/>
      <c r="AV3389" s="6"/>
      <c r="AW3389" s="6"/>
      <c r="AX3389" s="6"/>
      <c r="AY3389" s="6"/>
    </row>
    <row r="3390" spans="1:51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  <c r="AJ3390" s="6"/>
      <c r="AK3390" s="6"/>
      <c r="AL3390" s="6"/>
      <c r="AM3390" s="6"/>
      <c r="AN3390" s="6"/>
      <c r="AO3390" s="6"/>
      <c r="AP3390" s="6"/>
      <c r="AQ3390" s="6"/>
      <c r="AR3390" s="6"/>
      <c r="AS3390" s="6"/>
      <c r="AT3390" s="6"/>
      <c r="AU3390" s="6"/>
      <c r="AV3390" s="6"/>
      <c r="AW3390" s="6"/>
      <c r="AX3390" s="6"/>
      <c r="AY3390" s="6"/>
    </row>
    <row r="3391" spans="1:51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  <c r="AJ3391" s="6"/>
      <c r="AK3391" s="6"/>
      <c r="AL3391" s="6"/>
      <c r="AM3391" s="6"/>
      <c r="AN3391" s="6"/>
      <c r="AO3391" s="6"/>
      <c r="AP3391" s="6"/>
      <c r="AQ3391" s="6"/>
      <c r="AR3391" s="6"/>
      <c r="AS3391" s="6"/>
      <c r="AT3391" s="6"/>
      <c r="AU3391" s="6"/>
      <c r="AV3391" s="6"/>
      <c r="AW3391" s="6"/>
      <c r="AX3391" s="6"/>
      <c r="AY3391" s="6"/>
    </row>
    <row r="3392" spans="1:51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  <c r="AJ3392" s="6"/>
      <c r="AK3392" s="6"/>
      <c r="AL3392" s="6"/>
      <c r="AM3392" s="6"/>
      <c r="AN3392" s="6"/>
      <c r="AO3392" s="6"/>
      <c r="AP3392" s="6"/>
      <c r="AQ3392" s="6"/>
      <c r="AR3392" s="6"/>
      <c r="AS3392" s="6"/>
      <c r="AT3392" s="6"/>
      <c r="AU3392" s="6"/>
      <c r="AV3392" s="6"/>
      <c r="AW3392" s="6"/>
      <c r="AX3392" s="6"/>
      <c r="AY3392" s="6"/>
    </row>
    <row r="3393" spans="1:51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  <c r="AJ3393" s="6"/>
      <c r="AK3393" s="6"/>
      <c r="AL3393" s="6"/>
      <c r="AM3393" s="6"/>
      <c r="AN3393" s="6"/>
      <c r="AO3393" s="6"/>
      <c r="AP3393" s="6"/>
      <c r="AQ3393" s="6"/>
      <c r="AR3393" s="6"/>
      <c r="AS3393" s="6"/>
      <c r="AT3393" s="6"/>
      <c r="AU3393" s="6"/>
      <c r="AV3393" s="6"/>
      <c r="AW3393" s="6"/>
      <c r="AX3393" s="6"/>
      <c r="AY3393" s="6"/>
    </row>
    <row r="3394" spans="1:51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  <c r="AJ3394" s="6"/>
      <c r="AK3394" s="6"/>
      <c r="AL3394" s="6"/>
      <c r="AM3394" s="6"/>
      <c r="AN3394" s="6"/>
      <c r="AO3394" s="6"/>
      <c r="AP3394" s="6"/>
      <c r="AQ3394" s="6"/>
      <c r="AR3394" s="6"/>
      <c r="AS3394" s="6"/>
      <c r="AT3394" s="6"/>
      <c r="AU3394" s="6"/>
      <c r="AV3394" s="6"/>
      <c r="AW3394" s="6"/>
      <c r="AX3394" s="6"/>
      <c r="AY3394" s="6"/>
    </row>
    <row r="3395" spans="1:51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  <c r="AJ3395" s="6"/>
      <c r="AK3395" s="6"/>
      <c r="AL3395" s="6"/>
      <c r="AM3395" s="6"/>
      <c r="AN3395" s="6"/>
      <c r="AO3395" s="6"/>
      <c r="AP3395" s="6"/>
      <c r="AQ3395" s="6"/>
      <c r="AR3395" s="6"/>
      <c r="AS3395" s="6"/>
      <c r="AT3395" s="6"/>
      <c r="AU3395" s="6"/>
      <c r="AV3395" s="6"/>
      <c r="AW3395" s="6"/>
      <c r="AX3395" s="6"/>
      <c r="AY3395" s="6"/>
    </row>
    <row r="3396" spans="1:51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  <c r="AJ3396" s="6"/>
      <c r="AK3396" s="6"/>
      <c r="AL3396" s="6"/>
      <c r="AM3396" s="6"/>
      <c r="AN3396" s="6"/>
      <c r="AO3396" s="6"/>
      <c r="AP3396" s="6"/>
      <c r="AQ3396" s="6"/>
      <c r="AR3396" s="6"/>
      <c r="AS3396" s="6"/>
      <c r="AT3396" s="6"/>
      <c r="AU3396" s="6"/>
      <c r="AV3396" s="6"/>
      <c r="AW3396" s="6"/>
      <c r="AX3396" s="6"/>
      <c r="AY3396" s="6"/>
    </row>
    <row r="3397" spans="1:51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  <c r="AJ3397" s="6"/>
      <c r="AK3397" s="6"/>
      <c r="AL3397" s="6"/>
      <c r="AM3397" s="6"/>
      <c r="AN3397" s="6"/>
      <c r="AO3397" s="6"/>
      <c r="AP3397" s="6"/>
      <c r="AQ3397" s="6"/>
      <c r="AR3397" s="6"/>
      <c r="AS3397" s="6"/>
      <c r="AT3397" s="6"/>
      <c r="AU3397" s="6"/>
      <c r="AV3397" s="6"/>
      <c r="AW3397" s="6"/>
      <c r="AX3397" s="6"/>
      <c r="AY3397" s="6"/>
    </row>
    <row r="3398" spans="1:51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  <c r="AJ3398" s="6"/>
      <c r="AK3398" s="6"/>
      <c r="AL3398" s="6"/>
      <c r="AM3398" s="6"/>
      <c r="AN3398" s="6"/>
      <c r="AO3398" s="6"/>
      <c r="AP3398" s="6"/>
      <c r="AQ3398" s="6"/>
      <c r="AR3398" s="6"/>
      <c r="AS3398" s="6"/>
      <c r="AT3398" s="6"/>
      <c r="AU3398" s="6"/>
      <c r="AV3398" s="6"/>
      <c r="AW3398" s="6"/>
      <c r="AX3398" s="6"/>
      <c r="AY3398" s="6"/>
    </row>
    <row r="3399" spans="1:51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  <c r="AJ3399" s="6"/>
      <c r="AK3399" s="6"/>
      <c r="AL3399" s="6"/>
      <c r="AM3399" s="6"/>
      <c r="AN3399" s="6"/>
      <c r="AO3399" s="6"/>
      <c r="AP3399" s="6"/>
      <c r="AQ3399" s="6"/>
      <c r="AR3399" s="6"/>
      <c r="AS3399" s="6"/>
      <c r="AT3399" s="6"/>
      <c r="AU3399" s="6"/>
      <c r="AV3399" s="6"/>
      <c r="AW3399" s="6"/>
      <c r="AX3399" s="6"/>
      <c r="AY3399" s="6"/>
    </row>
    <row r="3400" spans="1:51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  <c r="AK3400" s="6"/>
      <c r="AL3400" s="6"/>
      <c r="AM3400" s="6"/>
      <c r="AN3400" s="6"/>
      <c r="AO3400" s="6"/>
      <c r="AP3400" s="6"/>
      <c r="AQ3400" s="6"/>
      <c r="AR3400" s="6"/>
      <c r="AS3400" s="6"/>
      <c r="AT3400" s="6"/>
      <c r="AU3400" s="6"/>
      <c r="AV3400" s="6"/>
      <c r="AW3400" s="6"/>
      <c r="AX3400" s="6"/>
      <c r="AY3400" s="6"/>
    </row>
    <row r="3401" spans="1:51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  <c r="AJ3401" s="6"/>
      <c r="AK3401" s="6"/>
      <c r="AL3401" s="6"/>
      <c r="AM3401" s="6"/>
      <c r="AN3401" s="6"/>
      <c r="AO3401" s="6"/>
      <c r="AP3401" s="6"/>
      <c r="AQ3401" s="6"/>
      <c r="AR3401" s="6"/>
      <c r="AS3401" s="6"/>
      <c r="AT3401" s="6"/>
      <c r="AU3401" s="6"/>
      <c r="AV3401" s="6"/>
      <c r="AW3401" s="6"/>
      <c r="AX3401" s="6"/>
      <c r="AY3401" s="6"/>
    </row>
    <row r="3402" spans="1:51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  <c r="AJ3402" s="6"/>
      <c r="AK3402" s="6"/>
      <c r="AL3402" s="6"/>
      <c r="AM3402" s="6"/>
      <c r="AN3402" s="6"/>
      <c r="AO3402" s="6"/>
      <c r="AP3402" s="6"/>
      <c r="AQ3402" s="6"/>
      <c r="AR3402" s="6"/>
      <c r="AS3402" s="6"/>
      <c r="AT3402" s="6"/>
      <c r="AU3402" s="6"/>
      <c r="AV3402" s="6"/>
      <c r="AW3402" s="6"/>
      <c r="AX3402" s="6"/>
      <c r="AY3402" s="6"/>
    </row>
    <row r="3403" spans="1:51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  <c r="AJ3403" s="6"/>
      <c r="AK3403" s="6"/>
      <c r="AL3403" s="6"/>
      <c r="AM3403" s="6"/>
      <c r="AN3403" s="6"/>
      <c r="AO3403" s="6"/>
      <c r="AP3403" s="6"/>
      <c r="AQ3403" s="6"/>
      <c r="AR3403" s="6"/>
      <c r="AS3403" s="6"/>
      <c r="AT3403" s="6"/>
      <c r="AU3403" s="6"/>
      <c r="AV3403" s="6"/>
      <c r="AW3403" s="6"/>
      <c r="AX3403" s="6"/>
      <c r="AY3403" s="6"/>
    </row>
    <row r="3404" spans="1:51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  <c r="AJ3404" s="6"/>
      <c r="AK3404" s="6"/>
      <c r="AL3404" s="6"/>
      <c r="AM3404" s="6"/>
      <c r="AN3404" s="6"/>
      <c r="AO3404" s="6"/>
      <c r="AP3404" s="6"/>
      <c r="AQ3404" s="6"/>
      <c r="AR3404" s="6"/>
      <c r="AS3404" s="6"/>
      <c r="AT3404" s="6"/>
      <c r="AU3404" s="6"/>
      <c r="AV3404" s="6"/>
      <c r="AW3404" s="6"/>
      <c r="AX3404" s="6"/>
      <c r="AY3404" s="6"/>
    </row>
    <row r="3405" spans="1:51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  <c r="AJ3405" s="6"/>
      <c r="AK3405" s="6"/>
      <c r="AL3405" s="6"/>
      <c r="AM3405" s="6"/>
      <c r="AN3405" s="6"/>
      <c r="AO3405" s="6"/>
      <c r="AP3405" s="6"/>
      <c r="AQ3405" s="6"/>
      <c r="AR3405" s="6"/>
      <c r="AS3405" s="6"/>
      <c r="AT3405" s="6"/>
      <c r="AU3405" s="6"/>
      <c r="AV3405" s="6"/>
      <c r="AW3405" s="6"/>
      <c r="AX3405" s="6"/>
      <c r="AY3405" s="6"/>
    </row>
    <row r="3406" spans="1:51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  <c r="AJ3406" s="6"/>
      <c r="AK3406" s="6"/>
      <c r="AL3406" s="6"/>
      <c r="AM3406" s="6"/>
      <c r="AN3406" s="6"/>
      <c r="AO3406" s="6"/>
      <c r="AP3406" s="6"/>
      <c r="AQ3406" s="6"/>
      <c r="AR3406" s="6"/>
      <c r="AS3406" s="6"/>
      <c r="AT3406" s="6"/>
      <c r="AU3406" s="6"/>
      <c r="AV3406" s="6"/>
      <c r="AW3406" s="6"/>
      <c r="AX3406" s="6"/>
      <c r="AY3406" s="6"/>
    </row>
    <row r="3407" spans="1:51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  <c r="AJ3407" s="6"/>
      <c r="AK3407" s="6"/>
      <c r="AL3407" s="6"/>
      <c r="AM3407" s="6"/>
      <c r="AN3407" s="6"/>
      <c r="AO3407" s="6"/>
      <c r="AP3407" s="6"/>
      <c r="AQ3407" s="6"/>
      <c r="AR3407" s="6"/>
      <c r="AS3407" s="6"/>
      <c r="AT3407" s="6"/>
      <c r="AU3407" s="6"/>
      <c r="AV3407" s="6"/>
      <c r="AW3407" s="6"/>
      <c r="AX3407" s="6"/>
      <c r="AY3407" s="6"/>
    </row>
    <row r="3408" spans="1:51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  <c r="AJ3408" s="6"/>
      <c r="AK3408" s="6"/>
      <c r="AL3408" s="6"/>
      <c r="AM3408" s="6"/>
      <c r="AN3408" s="6"/>
      <c r="AO3408" s="6"/>
      <c r="AP3408" s="6"/>
      <c r="AQ3408" s="6"/>
      <c r="AR3408" s="6"/>
      <c r="AS3408" s="6"/>
      <c r="AT3408" s="6"/>
      <c r="AU3408" s="6"/>
      <c r="AV3408" s="6"/>
      <c r="AW3408" s="6"/>
      <c r="AX3408" s="6"/>
      <c r="AY3408" s="6"/>
    </row>
    <row r="3409" spans="1:51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  <c r="AJ3409" s="6"/>
      <c r="AK3409" s="6"/>
      <c r="AL3409" s="6"/>
      <c r="AM3409" s="6"/>
      <c r="AN3409" s="6"/>
      <c r="AO3409" s="6"/>
      <c r="AP3409" s="6"/>
      <c r="AQ3409" s="6"/>
      <c r="AR3409" s="6"/>
      <c r="AS3409" s="6"/>
      <c r="AT3409" s="6"/>
      <c r="AU3409" s="6"/>
      <c r="AV3409" s="6"/>
      <c r="AW3409" s="6"/>
      <c r="AX3409" s="6"/>
      <c r="AY3409" s="6"/>
    </row>
    <row r="3410" spans="1:51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  <c r="AJ3410" s="6"/>
      <c r="AK3410" s="6"/>
      <c r="AL3410" s="6"/>
      <c r="AM3410" s="6"/>
      <c r="AN3410" s="6"/>
      <c r="AO3410" s="6"/>
      <c r="AP3410" s="6"/>
      <c r="AQ3410" s="6"/>
      <c r="AR3410" s="6"/>
      <c r="AS3410" s="6"/>
      <c r="AT3410" s="6"/>
      <c r="AU3410" s="6"/>
      <c r="AV3410" s="6"/>
      <c r="AW3410" s="6"/>
      <c r="AX3410" s="6"/>
      <c r="AY3410" s="6"/>
    </row>
    <row r="3411" spans="1:51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  <c r="AJ3411" s="6"/>
      <c r="AK3411" s="6"/>
      <c r="AL3411" s="6"/>
      <c r="AM3411" s="6"/>
      <c r="AN3411" s="6"/>
      <c r="AO3411" s="6"/>
      <c r="AP3411" s="6"/>
      <c r="AQ3411" s="6"/>
      <c r="AR3411" s="6"/>
      <c r="AS3411" s="6"/>
      <c r="AT3411" s="6"/>
      <c r="AU3411" s="6"/>
      <c r="AV3411" s="6"/>
      <c r="AW3411" s="6"/>
      <c r="AX3411" s="6"/>
      <c r="AY3411" s="6"/>
    </row>
    <row r="3412" spans="1:51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  <c r="AJ3412" s="6"/>
      <c r="AK3412" s="6"/>
      <c r="AL3412" s="6"/>
      <c r="AM3412" s="6"/>
      <c r="AN3412" s="6"/>
      <c r="AO3412" s="6"/>
      <c r="AP3412" s="6"/>
      <c r="AQ3412" s="6"/>
      <c r="AR3412" s="6"/>
      <c r="AS3412" s="6"/>
      <c r="AT3412" s="6"/>
      <c r="AU3412" s="6"/>
      <c r="AV3412" s="6"/>
      <c r="AW3412" s="6"/>
      <c r="AX3412" s="6"/>
      <c r="AY3412" s="6"/>
    </row>
    <row r="3413" spans="1:51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  <c r="AJ3413" s="6"/>
      <c r="AK3413" s="6"/>
      <c r="AL3413" s="6"/>
      <c r="AM3413" s="6"/>
      <c r="AN3413" s="6"/>
      <c r="AO3413" s="6"/>
      <c r="AP3413" s="6"/>
      <c r="AQ3413" s="6"/>
      <c r="AR3413" s="6"/>
      <c r="AS3413" s="6"/>
      <c r="AT3413" s="6"/>
      <c r="AU3413" s="6"/>
      <c r="AV3413" s="6"/>
      <c r="AW3413" s="6"/>
      <c r="AX3413" s="6"/>
      <c r="AY3413" s="6"/>
    </row>
    <row r="3414" spans="1:51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  <c r="AJ3414" s="6"/>
      <c r="AK3414" s="6"/>
      <c r="AL3414" s="6"/>
      <c r="AM3414" s="6"/>
      <c r="AN3414" s="6"/>
      <c r="AO3414" s="6"/>
      <c r="AP3414" s="6"/>
      <c r="AQ3414" s="6"/>
      <c r="AR3414" s="6"/>
      <c r="AS3414" s="6"/>
      <c r="AT3414" s="6"/>
      <c r="AU3414" s="6"/>
      <c r="AV3414" s="6"/>
      <c r="AW3414" s="6"/>
      <c r="AX3414" s="6"/>
      <c r="AY3414" s="6"/>
    </row>
    <row r="3415" spans="1:51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  <c r="AJ3415" s="6"/>
      <c r="AK3415" s="6"/>
      <c r="AL3415" s="6"/>
      <c r="AM3415" s="6"/>
      <c r="AN3415" s="6"/>
      <c r="AO3415" s="6"/>
      <c r="AP3415" s="6"/>
      <c r="AQ3415" s="6"/>
      <c r="AR3415" s="6"/>
      <c r="AS3415" s="6"/>
      <c r="AT3415" s="6"/>
      <c r="AU3415" s="6"/>
      <c r="AV3415" s="6"/>
      <c r="AW3415" s="6"/>
      <c r="AX3415" s="6"/>
      <c r="AY3415" s="6"/>
    </row>
    <row r="3416" spans="1:51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  <c r="AJ3416" s="6"/>
      <c r="AK3416" s="6"/>
      <c r="AL3416" s="6"/>
      <c r="AM3416" s="6"/>
      <c r="AN3416" s="6"/>
      <c r="AO3416" s="6"/>
      <c r="AP3416" s="6"/>
      <c r="AQ3416" s="6"/>
      <c r="AR3416" s="6"/>
      <c r="AS3416" s="6"/>
      <c r="AT3416" s="6"/>
      <c r="AU3416" s="6"/>
      <c r="AV3416" s="6"/>
      <c r="AW3416" s="6"/>
      <c r="AX3416" s="6"/>
      <c r="AY3416" s="6"/>
    </row>
    <row r="3417" spans="1:51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  <c r="AJ3417" s="6"/>
      <c r="AK3417" s="6"/>
      <c r="AL3417" s="6"/>
      <c r="AM3417" s="6"/>
      <c r="AN3417" s="6"/>
      <c r="AO3417" s="6"/>
      <c r="AP3417" s="6"/>
      <c r="AQ3417" s="6"/>
      <c r="AR3417" s="6"/>
      <c r="AS3417" s="6"/>
      <c r="AT3417" s="6"/>
      <c r="AU3417" s="6"/>
      <c r="AV3417" s="6"/>
      <c r="AW3417" s="6"/>
      <c r="AX3417" s="6"/>
      <c r="AY3417" s="6"/>
    </row>
    <row r="3418" spans="1:51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  <c r="AJ3418" s="6"/>
      <c r="AK3418" s="6"/>
      <c r="AL3418" s="6"/>
      <c r="AM3418" s="6"/>
      <c r="AN3418" s="6"/>
      <c r="AO3418" s="6"/>
      <c r="AP3418" s="6"/>
      <c r="AQ3418" s="6"/>
      <c r="AR3418" s="6"/>
      <c r="AS3418" s="6"/>
      <c r="AT3418" s="6"/>
      <c r="AU3418" s="6"/>
      <c r="AV3418" s="6"/>
      <c r="AW3418" s="6"/>
      <c r="AX3418" s="6"/>
      <c r="AY3418" s="6"/>
    </row>
    <row r="3419" spans="1:51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  <c r="AJ3419" s="6"/>
      <c r="AK3419" s="6"/>
      <c r="AL3419" s="6"/>
      <c r="AM3419" s="6"/>
      <c r="AN3419" s="6"/>
      <c r="AO3419" s="6"/>
      <c r="AP3419" s="6"/>
      <c r="AQ3419" s="6"/>
      <c r="AR3419" s="6"/>
      <c r="AS3419" s="6"/>
      <c r="AT3419" s="6"/>
      <c r="AU3419" s="6"/>
      <c r="AV3419" s="6"/>
      <c r="AW3419" s="6"/>
      <c r="AX3419" s="6"/>
      <c r="AY3419" s="6"/>
    </row>
    <row r="3420" spans="1:51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  <c r="AJ3420" s="6"/>
      <c r="AK3420" s="6"/>
      <c r="AL3420" s="6"/>
      <c r="AM3420" s="6"/>
      <c r="AN3420" s="6"/>
      <c r="AO3420" s="6"/>
      <c r="AP3420" s="6"/>
      <c r="AQ3420" s="6"/>
      <c r="AR3420" s="6"/>
      <c r="AS3420" s="6"/>
      <c r="AT3420" s="6"/>
      <c r="AU3420" s="6"/>
      <c r="AV3420" s="6"/>
      <c r="AW3420" s="6"/>
      <c r="AX3420" s="6"/>
      <c r="AY3420" s="6"/>
    </row>
    <row r="3421" spans="1:51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  <c r="AJ3421" s="6"/>
      <c r="AK3421" s="6"/>
      <c r="AL3421" s="6"/>
      <c r="AM3421" s="6"/>
      <c r="AN3421" s="6"/>
      <c r="AO3421" s="6"/>
      <c r="AP3421" s="6"/>
      <c r="AQ3421" s="6"/>
      <c r="AR3421" s="6"/>
      <c r="AS3421" s="6"/>
      <c r="AT3421" s="6"/>
      <c r="AU3421" s="6"/>
      <c r="AV3421" s="6"/>
      <c r="AW3421" s="6"/>
      <c r="AX3421" s="6"/>
      <c r="AY3421" s="6"/>
    </row>
    <row r="3422" spans="1:51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  <c r="AJ3422" s="6"/>
      <c r="AK3422" s="6"/>
      <c r="AL3422" s="6"/>
      <c r="AM3422" s="6"/>
      <c r="AN3422" s="6"/>
      <c r="AO3422" s="6"/>
      <c r="AP3422" s="6"/>
      <c r="AQ3422" s="6"/>
      <c r="AR3422" s="6"/>
      <c r="AS3422" s="6"/>
      <c r="AT3422" s="6"/>
      <c r="AU3422" s="6"/>
      <c r="AV3422" s="6"/>
      <c r="AW3422" s="6"/>
      <c r="AX3422" s="6"/>
      <c r="AY3422" s="6"/>
    </row>
    <row r="3423" spans="1:51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  <c r="AJ3423" s="6"/>
      <c r="AK3423" s="6"/>
      <c r="AL3423" s="6"/>
      <c r="AM3423" s="6"/>
      <c r="AN3423" s="6"/>
      <c r="AO3423" s="6"/>
      <c r="AP3423" s="6"/>
      <c r="AQ3423" s="6"/>
      <c r="AR3423" s="6"/>
      <c r="AS3423" s="6"/>
      <c r="AT3423" s="6"/>
      <c r="AU3423" s="6"/>
      <c r="AV3423" s="6"/>
      <c r="AW3423" s="6"/>
      <c r="AX3423" s="6"/>
      <c r="AY3423" s="6"/>
    </row>
    <row r="3424" spans="1:51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  <c r="AJ3424" s="6"/>
      <c r="AK3424" s="6"/>
      <c r="AL3424" s="6"/>
      <c r="AM3424" s="6"/>
      <c r="AN3424" s="6"/>
      <c r="AO3424" s="6"/>
      <c r="AP3424" s="6"/>
      <c r="AQ3424" s="6"/>
      <c r="AR3424" s="6"/>
      <c r="AS3424" s="6"/>
      <c r="AT3424" s="6"/>
      <c r="AU3424" s="6"/>
      <c r="AV3424" s="6"/>
      <c r="AW3424" s="6"/>
      <c r="AX3424" s="6"/>
      <c r="AY3424" s="6"/>
    </row>
    <row r="3425" spans="1:51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  <c r="AJ3425" s="6"/>
      <c r="AK3425" s="6"/>
      <c r="AL3425" s="6"/>
      <c r="AM3425" s="6"/>
      <c r="AN3425" s="6"/>
      <c r="AO3425" s="6"/>
      <c r="AP3425" s="6"/>
      <c r="AQ3425" s="6"/>
      <c r="AR3425" s="6"/>
      <c r="AS3425" s="6"/>
      <c r="AT3425" s="6"/>
      <c r="AU3425" s="6"/>
      <c r="AV3425" s="6"/>
      <c r="AW3425" s="6"/>
      <c r="AX3425" s="6"/>
      <c r="AY3425" s="6"/>
    </row>
    <row r="3426" spans="1:51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  <c r="AJ3426" s="6"/>
      <c r="AK3426" s="6"/>
      <c r="AL3426" s="6"/>
      <c r="AM3426" s="6"/>
      <c r="AN3426" s="6"/>
      <c r="AO3426" s="6"/>
      <c r="AP3426" s="6"/>
      <c r="AQ3426" s="6"/>
      <c r="AR3426" s="6"/>
      <c r="AS3426" s="6"/>
      <c r="AT3426" s="6"/>
      <c r="AU3426" s="6"/>
      <c r="AV3426" s="6"/>
      <c r="AW3426" s="6"/>
      <c r="AX3426" s="6"/>
      <c r="AY3426" s="6"/>
    </row>
    <row r="3427" spans="1:51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  <c r="AJ3427" s="6"/>
      <c r="AK3427" s="6"/>
      <c r="AL3427" s="6"/>
      <c r="AM3427" s="6"/>
      <c r="AN3427" s="6"/>
      <c r="AO3427" s="6"/>
      <c r="AP3427" s="6"/>
      <c r="AQ3427" s="6"/>
      <c r="AR3427" s="6"/>
      <c r="AS3427" s="6"/>
      <c r="AT3427" s="6"/>
      <c r="AU3427" s="6"/>
      <c r="AV3427" s="6"/>
      <c r="AW3427" s="6"/>
      <c r="AX3427" s="6"/>
      <c r="AY3427" s="6"/>
    </row>
    <row r="3428" spans="1:51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  <c r="AJ3428" s="6"/>
      <c r="AK3428" s="6"/>
      <c r="AL3428" s="6"/>
      <c r="AM3428" s="6"/>
      <c r="AN3428" s="6"/>
      <c r="AO3428" s="6"/>
      <c r="AP3428" s="6"/>
      <c r="AQ3428" s="6"/>
      <c r="AR3428" s="6"/>
      <c r="AS3428" s="6"/>
      <c r="AT3428" s="6"/>
      <c r="AU3428" s="6"/>
      <c r="AV3428" s="6"/>
      <c r="AW3428" s="6"/>
      <c r="AX3428" s="6"/>
      <c r="AY3428" s="6"/>
    </row>
    <row r="3429" spans="1:51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  <c r="AJ3429" s="6"/>
      <c r="AK3429" s="6"/>
      <c r="AL3429" s="6"/>
      <c r="AM3429" s="6"/>
      <c r="AN3429" s="6"/>
      <c r="AO3429" s="6"/>
      <c r="AP3429" s="6"/>
      <c r="AQ3429" s="6"/>
      <c r="AR3429" s="6"/>
      <c r="AS3429" s="6"/>
      <c r="AT3429" s="6"/>
      <c r="AU3429" s="6"/>
      <c r="AV3429" s="6"/>
      <c r="AW3429" s="6"/>
      <c r="AX3429" s="6"/>
      <c r="AY3429" s="6"/>
    </row>
    <row r="3430" spans="1:51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  <c r="AJ3430" s="6"/>
      <c r="AK3430" s="6"/>
      <c r="AL3430" s="6"/>
      <c r="AM3430" s="6"/>
      <c r="AN3430" s="6"/>
      <c r="AO3430" s="6"/>
      <c r="AP3430" s="6"/>
      <c r="AQ3430" s="6"/>
      <c r="AR3430" s="6"/>
      <c r="AS3430" s="6"/>
      <c r="AT3430" s="6"/>
      <c r="AU3430" s="6"/>
      <c r="AV3430" s="6"/>
      <c r="AW3430" s="6"/>
      <c r="AX3430" s="6"/>
      <c r="AY3430" s="6"/>
    </row>
    <row r="3431" spans="1:51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  <c r="AJ3431" s="6"/>
      <c r="AK3431" s="6"/>
      <c r="AL3431" s="6"/>
      <c r="AM3431" s="6"/>
      <c r="AN3431" s="6"/>
      <c r="AO3431" s="6"/>
      <c r="AP3431" s="6"/>
      <c r="AQ3431" s="6"/>
      <c r="AR3431" s="6"/>
      <c r="AS3431" s="6"/>
      <c r="AT3431" s="6"/>
      <c r="AU3431" s="6"/>
      <c r="AV3431" s="6"/>
      <c r="AW3431" s="6"/>
      <c r="AX3431" s="6"/>
      <c r="AY3431" s="6"/>
    </row>
    <row r="3432" spans="1:51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  <c r="AJ3432" s="6"/>
      <c r="AK3432" s="6"/>
      <c r="AL3432" s="6"/>
      <c r="AM3432" s="6"/>
      <c r="AN3432" s="6"/>
      <c r="AO3432" s="6"/>
      <c r="AP3432" s="6"/>
      <c r="AQ3432" s="6"/>
      <c r="AR3432" s="6"/>
      <c r="AS3432" s="6"/>
      <c r="AT3432" s="6"/>
      <c r="AU3432" s="6"/>
      <c r="AV3432" s="6"/>
      <c r="AW3432" s="6"/>
      <c r="AX3432" s="6"/>
      <c r="AY3432" s="6"/>
    </row>
    <row r="3433" spans="1:51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  <c r="AJ3433" s="6"/>
      <c r="AK3433" s="6"/>
      <c r="AL3433" s="6"/>
      <c r="AM3433" s="6"/>
      <c r="AN3433" s="6"/>
      <c r="AO3433" s="6"/>
      <c r="AP3433" s="6"/>
      <c r="AQ3433" s="6"/>
      <c r="AR3433" s="6"/>
      <c r="AS3433" s="6"/>
      <c r="AT3433" s="6"/>
      <c r="AU3433" s="6"/>
      <c r="AV3433" s="6"/>
      <c r="AW3433" s="6"/>
      <c r="AX3433" s="6"/>
      <c r="AY3433" s="6"/>
    </row>
    <row r="3434" spans="1:51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  <c r="AJ3434" s="6"/>
      <c r="AK3434" s="6"/>
      <c r="AL3434" s="6"/>
      <c r="AM3434" s="6"/>
      <c r="AN3434" s="6"/>
      <c r="AO3434" s="6"/>
      <c r="AP3434" s="6"/>
      <c r="AQ3434" s="6"/>
      <c r="AR3434" s="6"/>
      <c r="AS3434" s="6"/>
      <c r="AT3434" s="6"/>
      <c r="AU3434" s="6"/>
      <c r="AV3434" s="6"/>
      <c r="AW3434" s="6"/>
      <c r="AX3434" s="6"/>
      <c r="AY3434" s="6"/>
    </row>
    <row r="3435" spans="1:51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  <c r="AJ3435" s="6"/>
      <c r="AK3435" s="6"/>
      <c r="AL3435" s="6"/>
      <c r="AM3435" s="6"/>
      <c r="AN3435" s="6"/>
      <c r="AO3435" s="6"/>
      <c r="AP3435" s="6"/>
      <c r="AQ3435" s="6"/>
      <c r="AR3435" s="6"/>
      <c r="AS3435" s="6"/>
      <c r="AT3435" s="6"/>
      <c r="AU3435" s="6"/>
      <c r="AV3435" s="6"/>
      <c r="AW3435" s="6"/>
      <c r="AX3435" s="6"/>
      <c r="AY3435" s="6"/>
    </row>
    <row r="3436" spans="1:51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  <c r="AJ3436" s="6"/>
      <c r="AK3436" s="6"/>
      <c r="AL3436" s="6"/>
      <c r="AM3436" s="6"/>
      <c r="AN3436" s="6"/>
      <c r="AO3436" s="6"/>
      <c r="AP3436" s="6"/>
      <c r="AQ3436" s="6"/>
      <c r="AR3436" s="6"/>
      <c r="AS3436" s="6"/>
      <c r="AT3436" s="6"/>
      <c r="AU3436" s="6"/>
      <c r="AV3436" s="6"/>
      <c r="AW3436" s="6"/>
      <c r="AX3436" s="6"/>
      <c r="AY3436" s="6"/>
    </row>
    <row r="3437" spans="1:51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  <c r="AJ3437" s="6"/>
      <c r="AK3437" s="6"/>
      <c r="AL3437" s="6"/>
      <c r="AM3437" s="6"/>
      <c r="AN3437" s="6"/>
      <c r="AO3437" s="6"/>
      <c r="AP3437" s="6"/>
      <c r="AQ3437" s="6"/>
      <c r="AR3437" s="6"/>
      <c r="AS3437" s="6"/>
      <c r="AT3437" s="6"/>
      <c r="AU3437" s="6"/>
      <c r="AV3437" s="6"/>
      <c r="AW3437" s="6"/>
      <c r="AX3437" s="6"/>
      <c r="AY3437" s="6"/>
    </row>
    <row r="3438" spans="1:51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  <c r="AJ3438" s="6"/>
      <c r="AK3438" s="6"/>
      <c r="AL3438" s="6"/>
      <c r="AM3438" s="6"/>
      <c r="AN3438" s="6"/>
      <c r="AO3438" s="6"/>
      <c r="AP3438" s="6"/>
      <c r="AQ3438" s="6"/>
      <c r="AR3438" s="6"/>
      <c r="AS3438" s="6"/>
      <c r="AT3438" s="6"/>
      <c r="AU3438" s="6"/>
      <c r="AV3438" s="6"/>
      <c r="AW3438" s="6"/>
      <c r="AX3438" s="6"/>
      <c r="AY3438" s="6"/>
    </row>
    <row r="3439" spans="1:51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  <c r="AJ3439" s="6"/>
      <c r="AK3439" s="6"/>
      <c r="AL3439" s="6"/>
      <c r="AM3439" s="6"/>
      <c r="AN3439" s="6"/>
      <c r="AO3439" s="6"/>
      <c r="AP3439" s="6"/>
      <c r="AQ3439" s="6"/>
      <c r="AR3439" s="6"/>
      <c r="AS3439" s="6"/>
      <c r="AT3439" s="6"/>
      <c r="AU3439" s="6"/>
      <c r="AV3439" s="6"/>
      <c r="AW3439" s="6"/>
      <c r="AX3439" s="6"/>
      <c r="AY3439" s="6"/>
    </row>
    <row r="3440" spans="1:51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  <c r="AJ3440" s="6"/>
      <c r="AK3440" s="6"/>
      <c r="AL3440" s="6"/>
      <c r="AM3440" s="6"/>
      <c r="AN3440" s="6"/>
      <c r="AO3440" s="6"/>
      <c r="AP3440" s="6"/>
      <c r="AQ3440" s="6"/>
      <c r="AR3440" s="6"/>
      <c r="AS3440" s="6"/>
      <c r="AT3440" s="6"/>
      <c r="AU3440" s="6"/>
      <c r="AV3440" s="6"/>
      <c r="AW3440" s="6"/>
      <c r="AX3440" s="6"/>
      <c r="AY3440" s="6"/>
    </row>
    <row r="3441" spans="1:51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  <c r="AJ3441" s="6"/>
      <c r="AK3441" s="6"/>
      <c r="AL3441" s="6"/>
      <c r="AM3441" s="6"/>
      <c r="AN3441" s="6"/>
      <c r="AO3441" s="6"/>
      <c r="AP3441" s="6"/>
      <c r="AQ3441" s="6"/>
      <c r="AR3441" s="6"/>
      <c r="AS3441" s="6"/>
      <c r="AT3441" s="6"/>
      <c r="AU3441" s="6"/>
      <c r="AV3441" s="6"/>
      <c r="AW3441" s="6"/>
      <c r="AX3441" s="6"/>
      <c r="AY3441" s="6"/>
    </row>
    <row r="3442" spans="1:51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  <c r="AJ3442" s="6"/>
      <c r="AK3442" s="6"/>
      <c r="AL3442" s="6"/>
      <c r="AM3442" s="6"/>
      <c r="AN3442" s="6"/>
      <c r="AO3442" s="6"/>
      <c r="AP3442" s="6"/>
      <c r="AQ3442" s="6"/>
      <c r="AR3442" s="6"/>
      <c r="AS3442" s="6"/>
      <c r="AT3442" s="6"/>
      <c r="AU3442" s="6"/>
      <c r="AV3442" s="6"/>
      <c r="AW3442" s="6"/>
      <c r="AX3442" s="6"/>
      <c r="AY3442" s="6"/>
    </row>
    <row r="3443" spans="1:51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  <c r="AJ3443" s="6"/>
      <c r="AK3443" s="6"/>
      <c r="AL3443" s="6"/>
      <c r="AM3443" s="6"/>
      <c r="AN3443" s="6"/>
      <c r="AO3443" s="6"/>
      <c r="AP3443" s="6"/>
      <c r="AQ3443" s="6"/>
      <c r="AR3443" s="6"/>
      <c r="AS3443" s="6"/>
      <c r="AT3443" s="6"/>
      <c r="AU3443" s="6"/>
      <c r="AV3443" s="6"/>
      <c r="AW3443" s="6"/>
      <c r="AX3443" s="6"/>
      <c r="AY3443" s="6"/>
    </row>
    <row r="3444" spans="1:51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  <c r="AJ3444" s="6"/>
      <c r="AK3444" s="6"/>
      <c r="AL3444" s="6"/>
      <c r="AM3444" s="6"/>
      <c r="AN3444" s="6"/>
      <c r="AO3444" s="6"/>
      <c r="AP3444" s="6"/>
      <c r="AQ3444" s="6"/>
      <c r="AR3444" s="6"/>
      <c r="AS3444" s="6"/>
      <c r="AT3444" s="6"/>
      <c r="AU3444" s="6"/>
      <c r="AV3444" s="6"/>
      <c r="AW3444" s="6"/>
      <c r="AX3444" s="6"/>
      <c r="AY3444" s="6"/>
    </row>
    <row r="3445" spans="1:51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  <c r="AJ3445" s="6"/>
      <c r="AK3445" s="6"/>
      <c r="AL3445" s="6"/>
      <c r="AM3445" s="6"/>
      <c r="AN3445" s="6"/>
      <c r="AO3445" s="6"/>
      <c r="AP3445" s="6"/>
      <c r="AQ3445" s="6"/>
      <c r="AR3445" s="6"/>
      <c r="AS3445" s="6"/>
      <c r="AT3445" s="6"/>
      <c r="AU3445" s="6"/>
      <c r="AV3445" s="6"/>
      <c r="AW3445" s="6"/>
      <c r="AX3445" s="6"/>
      <c r="AY3445" s="6"/>
    </row>
    <row r="3446" spans="1:51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  <c r="AJ3446" s="6"/>
      <c r="AK3446" s="6"/>
      <c r="AL3446" s="6"/>
      <c r="AM3446" s="6"/>
      <c r="AN3446" s="6"/>
      <c r="AO3446" s="6"/>
      <c r="AP3446" s="6"/>
      <c r="AQ3446" s="6"/>
      <c r="AR3446" s="6"/>
      <c r="AS3446" s="6"/>
      <c r="AT3446" s="6"/>
      <c r="AU3446" s="6"/>
      <c r="AV3446" s="6"/>
      <c r="AW3446" s="6"/>
      <c r="AX3446" s="6"/>
      <c r="AY3446" s="6"/>
    </row>
    <row r="3447" spans="1:51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  <c r="AJ3447" s="6"/>
      <c r="AK3447" s="6"/>
      <c r="AL3447" s="6"/>
      <c r="AM3447" s="6"/>
      <c r="AN3447" s="6"/>
      <c r="AO3447" s="6"/>
      <c r="AP3447" s="6"/>
      <c r="AQ3447" s="6"/>
      <c r="AR3447" s="6"/>
      <c r="AS3447" s="6"/>
      <c r="AT3447" s="6"/>
      <c r="AU3447" s="6"/>
      <c r="AV3447" s="6"/>
      <c r="AW3447" s="6"/>
      <c r="AX3447" s="6"/>
      <c r="AY3447" s="6"/>
    </row>
    <row r="3448" spans="1:51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  <c r="AJ3448" s="6"/>
      <c r="AK3448" s="6"/>
      <c r="AL3448" s="6"/>
      <c r="AM3448" s="6"/>
      <c r="AN3448" s="6"/>
      <c r="AO3448" s="6"/>
      <c r="AP3448" s="6"/>
      <c r="AQ3448" s="6"/>
      <c r="AR3448" s="6"/>
      <c r="AS3448" s="6"/>
      <c r="AT3448" s="6"/>
      <c r="AU3448" s="6"/>
      <c r="AV3448" s="6"/>
      <c r="AW3448" s="6"/>
      <c r="AX3448" s="6"/>
      <c r="AY3448" s="6"/>
    </row>
    <row r="3449" spans="1:51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  <c r="AJ3449" s="6"/>
      <c r="AK3449" s="6"/>
      <c r="AL3449" s="6"/>
      <c r="AM3449" s="6"/>
      <c r="AN3449" s="6"/>
      <c r="AO3449" s="6"/>
      <c r="AP3449" s="6"/>
      <c r="AQ3449" s="6"/>
      <c r="AR3449" s="6"/>
      <c r="AS3449" s="6"/>
      <c r="AT3449" s="6"/>
      <c r="AU3449" s="6"/>
      <c r="AV3449" s="6"/>
      <c r="AW3449" s="6"/>
      <c r="AX3449" s="6"/>
      <c r="AY3449" s="6"/>
    </row>
    <row r="3450" spans="1:51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  <c r="AJ3450" s="6"/>
      <c r="AK3450" s="6"/>
      <c r="AL3450" s="6"/>
      <c r="AM3450" s="6"/>
      <c r="AN3450" s="6"/>
      <c r="AO3450" s="6"/>
      <c r="AP3450" s="6"/>
      <c r="AQ3450" s="6"/>
      <c r="AR3450" s="6"/>
      <c r="AS3450" s="6"/>
      <c r="AT3450" s="6"/>
      <c r="AU3450" s="6"/>
      <c r="AV3450" s="6"/>
      <c r="AW3450" s="6"/>
      <c r="AX3450" s="6"/>
      <c r="AY3450" s="6"/>
    </row>
    <row r="3451" spans="1:51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  <c r="AJ3451" s="6"/>
      <c r="AK3451" s="6"/>
      <c r="AL3451" s="6"/>
      <c r="AM3451" s="6"/>
      <c r="AN3451" s="6"/>
      <c r="AO3451" s="6"/>
      <c r="AP3451" s="6"/>
      <c r="AQ3451" s="6"/>
      <c r="AR3451" s="6"/>
      <c r="AS3451" s="6"/>
      <c r="AT3451" s="6"/>
      <c r="AU3451" s="6"/>
      <c r="AV3451" s="6"/>
      <c r="AW3451" s="6"/>
      <c r="AX3451" s="6"/>
      <c r="AY3451" s="6"/>
    </row>
    <row r="3452" spans="1:51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  <c r="AJ3452" s="6"/>
      <c r="AK3452" s="6"/>
      <c r="AL3452" s="6"/>
      <c r="AM3452" s="6"/>
      <c r="AN3452" s="6"/>
      <c r="AO3452" s="6"/>
      <c r="AP3452" s="6"/>
      <c r="AQ3452" s="6"/>
      <c r="AR3452" s="6"/>
      <c r="AS3452" s="6"/>
      <c r="AT3452" s="6"/>
      <c r="AU3452" s="6"/>
      <c r="AV3452" s="6"/>
      <c r="AW3452" s="6"/>
      <c r="AX3452" s="6"/>
      <c r="AY3452" s="6"/>
    </row>
    <row r="3453" spans="1:51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  <c r="AJ3453" s="6"/>
      <c r="AK3453" s="6"/>
      <c r="AL3453" s="6"/>
      <c r="AM3453" s="6"/>
      <c r="AN3453" s="6"/>
      <c r="AO3453" s="6"/>
      <c r="AP3453" s="6"/>
      <c r="AQ3453" s="6"/>
      <c r="AR3453" s="6"/>
      <c r="AS3453" s="6"/>
      <c r="AT3453" s="6"/>
      <c r="AU3453" s="6"/>
      <c r="AV3453" s="6"/>
      <c r="AW3453" s="6"/>
      <c r="AX3453" s="6"/>
      <c r="AY3453" s="6"/>
    </row>
    <row r="3454" spans="1:51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  <c r="AJ3454" s="6"/>
      <c r="AK3454" s="6"/>
      <c r="AL3454" s="6"/>
      <c r="AM3454" s="6"/>
      <c r="AN3454" s="6"/>
      <c r="AO3454" s="6"/>
      <c r="AP3454" s="6"/>
      <c r="AQ3454" s="6"/>
      <c r="AR3454" s="6"/>
      <c r="AS3454" s="6"/>
      <c r="AT3454" s="6"/>
      <c r="AU3454" s="6"/>
      <c r="AV3454" s="6"/>
      <c r="AW3454" s="6"/>
      <c r="AX3454" s="6"/>
      <c r="AY3454" s="6"/>
    </row>
    <row r="3455" spans="1:51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  <c r="AJ3455" s="6"/>
      <c r="AK3455" s="6"/>
      <c r="AL3455" s="6"/>
      <c r="AM3455" s="6"/>
      <c r="AN3455" s="6"/>
      <c r="AO3455" s="6"/>
      <c r="AP3455" s="6"/>
      <c r="AQ3455" s="6"/>
      <c r="AR3455" s="6"/>
      <c r="AS3455" s="6"/>
      <c r="AT3455" s="6"/>
      <c r="AU3455" s="6"/>
      <c r="AV3455" s="6"/>
      <c r="AW3455" s="6"/>
      <c r="AX3455" s="6"/>
      <c r="AY3455" s="6"/>
    </row>
    <row r="3456" spans="1:51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  <c r="AJ3456" s="6"/>
      <c r="AK3456" s="6"/>
      <c r="AL3456" s="6"/>
      <c r="AM3456" s="6"/>
      <c r="AN3456" s="6"/>
      <c r="AO3456" s="6"/>
      <c r="AP3456" s="6"/>
      <c r="AQ3456" s="6"/>
      <c r="AR3456" s="6"/>
      <c r="AS3456" s="6"/>
      <c r="AT3456" s="6"/>
      <c r="AU3456" s="6"/>
      <c r="AV3456" s="6"/>
      <c r="AW3456" s="6"/>
      <c r="AX3456" s="6"/>
      <c r="AY3456" s="6"/>
    </row>
    <row r="3457" spans="1:51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  <c r="AJ3457" s="6"/>
      <c r="AK3457" s="6"/>
      <c r="AL3457" s="6"/>
      <c r="AM3457" s="6"/>
      <c r="AN3457" s="6"/>
      <c r="AO3457" s="6"/>
      <c r="AP3457" s="6"/>
      <c r="AQ3457" s="6"/>
      <c r="AR3457" s="6"/>
      <c r="AS3457" s="6"/>
      <c r="AT3457" s="6"/>
      <c r="AU3457" s="6"/>
      <c r="AV3457" s="6"/>
      <c r="AW3457" s="6"/>
      <c r="AX3457" s="6"/>
      <c r="AY3457" s="6"/>
    </row>
    <row r="3458" spans="1:51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  <c r="AJ3458" s="6"/>
      <c r="AK3458" s="6"/>
      <c r="AL3458" s="6"/>
      <c r="AM3458" s="6"/>
      <c r="AN3458" s="6"/>
      <c r="AO3458" s="6"/>
      <c r="AP3458" s="6"/>
      <c r="AQ3458" s="6"/>
      <c r="AR3458" s="6"/>
      <c r="AS3458" s="6"/>
      <c r="AT3458" s="6"/>
      <c r="AU3458" s="6"/>
      <c r="AV3458" s="6"/>
      <c r="AW3458" s="6"/>
      <c r="AX3458" s="6"/>
      <c r="AY3458" s="6"/>
    </row>
    <row r="3459" spans="1:51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  <c r="AJ3459" s="6"/>
      <c r="AK3459" s="6"/>
      <c r="AL3459" s="6"/>
      <c r="AM3459" s="6"/>
      <c r="AN3459" s="6"/>
      <c r="AO3459" s="6"/>
      <c r="AP3459" s="6"/>
      <c r="AQ3459" s="6"/>
      <c r="AR3459" s="6"/>
      <c r="AS3459" s="6"/>
      <c r="AT3459" s="6"/>
      <c r="AU3459" s="6"/>
      <c r="AV3459" s="6"/>
      <c r="AW3459" s="6"/>
      <c r="AX3459" s="6"/>
      <c r="AY3459" s="6"/>
    </row>
    <row r="3460" spans="1:51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  <c r="AJ3460" s="6"/>
      <c r="AK3460" s="6"/>
      <c r="AL3460" s="6"/>
      <c r="AM3460" s="6"/>
      <c r="AN3460" s="6"/>
      <c r="AO3460" s="6"/>
      <c r="AP3460" s="6"/>
      <c r="AQ3460" s="6"/>
      <c r="AR3460" s="6"/>
      <c r="AS3460" s="6"/>
      <c r="AT3460" s="6"/>
      <c r="AU3460" s="6"/>
      <c r="AV3460" s="6"/>
      <c r="AW3460" s="6"/>
      <c r="AX3460" s="6"/>
      <c r="AY3460" s="6"/>
    </row>
    <row r="3461" spans="1:51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  <c r="AJ3461" s="6"/>
      <c r="AK3461" s="6"/>
      <c r="AL3461" s="6"/>
      <c r="AM3461" s="6"/>
      <c r="AN3461" s="6"/>
      <c r="AO3461" s="6"/>
      <c r="AP3461" s="6"/>
      <c r="AQ3461" s="6"/>
      <c r="AR3461" s="6"/>
      <c r="AS3461" s="6"/>
      <c r="AT3461" s="6"/>
      <c r="AU3461" s="6"/>
      <c r="AV3461" s="6"/>
      <c r="AW3461" s="6"/>
      <c r="AX3461" s="6"/>
      <c r="AY3461" s="6"/>
    </row>
    <row r="3462" spans="1:51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  <c r="AJ3462" s="6"/>
      <c r="AK3462" s="6"/>
      <c r="AL3462" s="6"/>
      <c r="AM3462" s="6"/>
      <c r="AN3462" s="6"/>
      <c r="AO3462" s="6"/>
      <c r="AP3462" s="6"/>
      <c r="AQ3462" s="6"/>
      <c r="AR3462" s="6"/>
      <c r="AS3462" s="6"/>
      <c r="AT3462" s="6"/>
      <c r="AU3462" s="6"/>
      <c r="AV3462" s="6"/>
      <c r="AW3462" s="6"/>
      <c r="AX3462" s="6"/>
      <c r="AY3462" s="6"/>
    </row>
    <row r="3463" spans="1:51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  <c r="AJ3463" s="6"/>
      <c r="AK3463" s="6"/>
      <c r="AL3463" s="6"/>
      <c r="AM3463" s="6"/>
      <c r="AN3463" s="6"/>
      <c r="AO3463" s="6"/>
      <c r="AP3463" s="6"/>
      <c r="AQ3463" s="6"/>
      <c r="AR3463" s="6"/>
      <c r="AS3463" s="6"/>
      <c r="AT3463" s="6"/>
      <c r="AU3463" s="6"/>
      <c r="AV3463" s="6"/>
      <c r="AW3463" s="6"/>
      <c r="AX3463" s="6"/>
      <c r="AY3463" s="6"/>
    </row>
    <row r="3464" spans="1:51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  <c r="AJ3464" s="6"/>
      <c r="AK3464" s="6"/>
      <c r="AL3464" s="6"/>
      <c r="AM3464" s="6"/>
      <c r="AN3464" s="6"/>
      <c r="AO3464" s="6"/>
      <c r="AP3464" s="6"/>
      <c r="AQ3464" s="6"/>
      <c r="AR3464" s="6"/>
      <c r="AS3464" s="6"/>
      <c r="AT3464" s="6"/>
      <c r="AU3464" s="6"/>
      <c r="AV3464" s="6"/>
      <c r="AW3464" s="6"/>
      <c r="AX3464" s="6"/>
      <c r="AY3464" s="6"/>
    </row>
    <row r="3465" spans="1:51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  <c r="AJ3465" s="6"/>
      <c r="AK3465" s="6"/>
      <c r="AL3465" s="6"/>
      <c r="AM3465" s="6"/>
      <c r="AN3465" s="6"/>
      <c r="AO3465" s="6"/>
      <c r="AP3465" s="6"/>
      <c r="AQ3465" s="6"/>
      <c r="AR3465" s="6"/>
      <c r="AS3465" s="6"/>
      <c r="AT3465" s="6"/>
      <c r="AU3465" s="6"/>
      <c r="AV3465" s="6"/>
      <c r="AW3465" s="6"/>
      <c r="AX3465" s="6"/>
      <c r="AY3465" s="6"/>
    </row>
    <row r="3466" spans="1:51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  <c r="AJ3466" s="6"/>
      <c r="AK3466" s="6"/>
      <c r="AL3466" s="6"/>
      <c r="AM3466" s="6"/>
      <c r="AN3466" s="6"/>
      <c r="AO3466" s="6"/>
      <c r="AP3466" s="6"/>
      <c r="AQ3466" s="6"/>
      <c r="AR3466" s="6"/>
      <c r="AS3466" s="6"/>
      <c r="AT3466" s="6"/>
      <c r="AU3466" s="6"/>
      <c r="AV3466" s="6"/>
      <c r="AW3466" s="6"/>
      <c r="AX3466" s="6"/>
      <c r="AY3466" s="6"/>
    </row>
    <row r="3467" spans="1:51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  <c r="AJ3467" s="6"/>
      <c r="AK3467" s="6"/>
      <c r="AL3467" s="6"/>
      <c r="AM3467" s="6"/>
      <c r="AN3467" s="6"/>
      <c r="AO3467" s="6"/>
      <c r="AP3467" s="6"/>
      <c r="AQ3467" s="6"/>
      <c r="AR3467" s="6"/>
      <c r="AS3467" s="6"/>
      <c r="AT3467" s="6"/>
      <c r="AU3467" s="6"/>
      <c r="AV3467" s="6"/>
      <c r="AW3467" s="6"/>
      <c r="AX3467" s="6"/>
      <c r="AY3467" s="6"/>
    </row>
    <row r="3468" spans="1:51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  <c r="AJ3468" s="6"/>
      <c r="AK3468" s="6"/>
      <c r="AL3468" s="6"/>
      <c r="AM3468" s="6"/>
      <c r="AN3468" s="6"/>
      <c r="AO3468" s="6"/>
      <c r="AP3468" s="6"/>
      <c r="AQ3468" s="6"/>
      <c r="AR3468" s="6"/>
      <c r="AS3468" s="6"/>
      <c r="AT3468" s="6"/>
      <c r="AU3468" s="6"/>
      <c r="AV3468" s="6"/>
      <c r="AW3468" s="6"/>
      <c r="AX3468" s="6"/>
      <c r="AY3468" s="6"/>
    </row>
    <row r="3469" spans="1:51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  <c r="AJ3469" s="6"/>
      <c r="AK3469" s="6"/>
      <c r="AL3469" s="6"/>
      <c r="AM3469" s="6"/>
      <c r="AN3469" s="6"/>
      <c r="AO3469" s="6"/>
      <c r="AP3469" s="6"/>
      <c r="AQ3469" s="6"/>
      <c r="AR3469" s="6"/>
      <c r="AS3469" s="6"/>
      <c r="AT3469" s="6"/>
      <c r="AU3469" s="6"/>
      <c r="AV3469" s="6"/>
      <c r="AW3469" s="6"/>
      <c r="AX3469" s="6"/>
      <c r="AY3469" s="6"/>
    </row>
    <row r="3470" spans="1:51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  <c r="AJ3470" s="6"/>
      <c r="AK3470" s="6"/>
      <c r="AL3470" s="6"/>
      <c r="AM3470" s="6"/>
      <c r="AN3470" s="6"/>
      <c r="AO3470" s="6"/>
      <c r="AP3470" s="6"/>
      <c r="AQ3470" s="6"/>
      <c r="AR3470" s="6"/>
      <c r="AS3470" s="6"/>
      <c r="AT3470" s="6"/>
      <c r="AU3470" s="6"/>
      <c r="AV3470" s="6"/>
      <c r="AW3470" s="6"/>
      <c r="AX3470" s="6"/>
      <c r="AY3470" s="6"/>
    </row>
    <row r="3471" spans="1:51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  <c r="AJ3471" s="6"/>
      <c r="AK3471" s="6"/>
      <c r="AL3471" s="6"/>
      <c r="AM3471" s="6"/>
      <c r="AN3471" s="6"/>
      <c r="AO3471" s="6"/>
      <c r="AP3471" s="6"/>
      <c r="AQ3471" s="6"/>
      <c r="AR3471" s="6"/>
      <c r="AS3471" s="6"/>
      <c r="AT3471" s="6"/>
      <c r="AU3471" s="6"/>
      <c r="AV3471" s="6"/>
      <c r="AW3471" s="6"/>
      <c r="AX3471" s="6"/>
      <c r="AY3471" s="6"/>
    </row>
    <row r="3472" spans="1:51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  <c r="AJ3472" s="6"/>
      <c r="AK3472" s="6"/>
      <c r="AL3472" s="6"/>
      <c r="AM3472" s="6"/>
      <c r="AN3472" s="6"/>
      <c r="AO3472" s="6"/>
      <c r="AP3472" s="6"/>
      <c r="AQ3472" s="6"/>
      <c r="AR3472" s="6"/>
      <c r="AS3472" s="6"/>
      <c r="AT3472" s="6"/>
      <c r="AU3472" s="6"/>
      <c r="AV3472" s="6"/>
      <c r="AW3472" s="6"/>
      <c r="AX3472" s="6"/>
      <c r="AY3472" s="6"/>
    </row>
    <row r="3473" spans="1:51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  <c r="AJ3473" s="6"/>
      <c r="AK3473" s="6"/>
      <c r="AL3473" s="6"/>
      <c r="AM3473" s="6"/>
      <c r="AN3473" s="6"/>
      <c r="AO3473" s="6"/>
      <c r="AP3473" s="6"/>
      <c r="AQ3473" s="6"/>
      <c r="AR3473" s="6"/>
      <c r="AS3473" s="6"/>
      <c r="AT3473" s="6"/>
      <c r="AU3473" s="6"/>
      <c r="AV3473" s="6"/>
      <c r="AW3473" s="6"/>
      <c r="AX3473" s="6"/>
      <c r="AY3473" s="6"/>
    </row>
    <row r="3474" spans="1:51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  <c r="AK3474" s="6"/>
      <c r="AL3474" s="6"/>
      <c r="AM3474" s="6"/>
      <c r="AN3474" s="6"/>
      <c r="AO3474" s="6"/>
      <c r="AP3474" s="6"/>
      <c r="AQ3474" s="6"/>
      <c r="AR3474" s="6"/>
      <c r="AS3474" s="6"/>
      <c r="AT3474" s="6"/>
      <c r="AU3474" s="6"/>
      <c r="AV3474" s="6"/>
      <c r="AW3474" s="6"/>
      <c r="AX3474" s="6"/>
      <c r="AY3474" s="6"/>
    </row>
    <row r="3475" spans="1:51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  <c r="AJ3475" s="6"/>
      <c r="AK3475" s="6"/>
      <c r="AL3475" s="6"/>
      <c r="AM3475" s="6"/>
      <c r="AN3475" s="6"/>
      <c r="AO3475" s="6"/>
      <c r="AP3475" s="6"/>
      <c r="AQ3475" s="6"/>
      <c r="AR3475" s="6"/>
      <c r="AS3475" s="6"/>
      <c r="AT3475" s="6"/>
      <c r="AU3475" s="6"/>
      <c r="AV3475" s="6"/>
      <c r="AW3475" s="6"/>
      <c r="AX3475" s="6"/>
      <c r="AY3475" s="6"/>
    </row>
    <row r="3476" spans="1:51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  <c r="AJ3476" s="6"/>
      <c r="AK3476" s="6"/>
      <c r="AL3476" s="6"/>
      <c r="AM3476" s="6"/>
      <c r="AN3476" s="6"/>
      <c r="AO3476" s="6"/>
      <c r="AP3476" s="6"/>
      <c r="AQ3476" s="6"/>
      <c r="AR3476" s="6"/>
      <c r="AS3476" s="6"/>
      <c r="AT3476" s="6"/>
      <c r="AU3476" s="6"/>
      <c r="AV3476" s="6"/>
      <c r="AW3476" s="6"/>
      <c r="AX3476" s="6"/>
      <c r="AY3476" s="6"/>
    </row>
    <row r="3477" spans="1:51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  <c r="AJ3477" s="6"/>
      <c r="AK3477" s="6"/>
      <c r="AL3477" s="6"/>
      <c r="AM3477" s="6"/>
      <c r="AN3477" s="6"/>
      <c r="AO3477" s="6"/>
      <c r="AP3477" s="6"/>
      <c r="AQ3477" s="6"/>
      <c r="AR3477" s="6"/>
      <c r="AS3477" s="6"/>
      <c r="AT3477" s="6"/>
      <c r="AU3477" s="6"/>
      <c r="AV3477" s="6"/>
      <c r="AW3477" s="6"/>
      <c r="AX3477" s="6"/>
      <c r="AY3477" s="6"/>
    </row>
    <row r="3478" spans="1:51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  <c r="AJ3478" s="6"/>
      <c r="AK3478" s="6"/>
      <c r="AL3478" s="6"/>
      <c r="AM3478" s="6"/>
      <c r="AN3478" s="6"/>
      <c r="AO3478" s="6"/>
      <c r="AP3478" s="6"/>
      <c r="AQ3478" s="6"/>
      <c r="AR3478" s="6"/>
      <c r="AS3478" s="6"/>
      <c r="AT3478" s="6"/>
      <c r="AU3478" s="6"/>
      <c r="AV3478" s="6"/>
      <c r="AW3478" s="6"/>
      <c r="AX3478" s="6"/>
      <c r="AY3478" s="6"/>
    </row>
    <row r="3479" spans="1:51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  <c r="AJ3479" s="6"/>
      <c r="AK3479" s="6"/>
      <c r="AL3479" s="6"/>
      <c r="AM3479" s="6"/>
      <c r="AN3479" s="6"/>
      <c r="AO3479" s="6"/>
      <c r="AP3479" s="6"/>
      <c r="AQ3479" s="6"/>
      <c r="AR3479" s="6"/>
      <c r="AS3479" s="6"/>
      <c r="AT3479" s="6"/>
      <c r="AU3479" s="6"/>
      <c r="AV3479" s="6"/>
      <c r="AW3479" s="6"/>
      <c r="AX3479" s="6"/>
      <c r="AY3479" s="6"/>
    </row>
    <row r="3480" spans="1:51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  <c r="AJ3480" s="6"/>
      <c r="AK3480" s="6"/>
      <c r="AL3480" s="6"/>
      <c r="AM3480" s="6"/>
      <c r="AN3480" s="6"/>
      <c r="AO3480" s="6"/>
      <c r="AP3480" s="6"/>
      <c r="AQ3480" s="6"/>
      <c r="AR3480" s="6"/>
      <c r="AS3480" s="6"/>
      <c r="AT3480" s="6"/>
      <c r="AU3480" s="6"/>
      <c r="AV3480" s="6"/>
      <c r="AW3480" s="6"/>
      <c r="AX3480" s="6"/>
      <c r="AY3480" s="6"/>
    </row>
    <row r="3481" spans="1:51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  <c r="AJ3481" s="6"/>
      <c r="AK3481" s="6"/>
      <c r="AL3481" s="6"/>
      <c r="AM3481" s="6"/>
      <c r="AN3481" s="6"/>
      <c r="AO3481" s="6"/>
      <c r="AP3481" s="6"/>
      <c r="AQ3481" s="6"/>
      <c r="AR3481" s="6"/>
      <c r="AS3481" s="6"/>
      <c r="AT3481" s="6"/>
      <c r="AU3481" s="6"/>
      <c r="AV3481" s="6"/>
      <c r="AW3481" s="6"/>
      <c r="AX3481" s="6"/>
      <c r="AY3481" s="6"/>
    </row>
    <row r="3482" spans="1:51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  <c r="AJ3482" s="6"/>
      <c r="AK3482" s="6"/>
      <c r="AL3482" s="6"/>
      <c r="AM3482" s="6"/>
      <c r="AN3482" s="6"/>
      <c r="AO3482" s="6"/>
      <c r="AP3482" s="6"/>
      <c r="AQ3482" s="6"/>
      <c r="AR3482" s="6"/>
      <c r="AS3482" s="6"/>
      <c r="AT3482" s="6"/>
      <c r="AU3482" s="6"/>
      <c r="AV3482" s="6"/>
      <c r="AW3482" s="6"/>
      <c r="AX3482" s="6"/>
      <c r="AY3482" s="6"/>
    </row>
    <row r="3483" spans="1:51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  <c r="AJ3483" s="6"/>
      <c r="AK3483" s="6"/>
      <c r="AL3483" s="6"/>
      <c r="AM3483" s="6"/>
      <c r="AN3483" s="6"/>
      <c r="AO3483" s="6"/>
      <c r="AP3483" s="6"/>
      <c r="AQ3483" s="6"/>
      <c r="AR3483" s="6"/>
      <c r="AS3483" s="6"/>
      <c r="AT3483" s="6"/>
      <c r="AU3483" s="6"/>
      <c r="AV3483" s="6"/>
      <c r="AW3483" s="6"/>
      <c r="AX3483" s="6"/>
      <c r="AY3483" s="6"/>
    </row>
    <row r="3484" spans="1:51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  <c r="AJ3484" s="6"/>
      <c r="AK3484" s="6"/>
      <c r="AL3484" s="6"/>
      <c r="AM3484" s="6"/>
      <c r="AN3484" s="6"/>
      <c r="AO3484" s="6"/>
      <c r="AP3484" s="6"/>
      <c r="AQ3484" s="6"/>
      <c r="AR3484" s="6"/>
      <c r="AS3484" s="6"/>
      <c r="AT3484" s="6"/>
      <c r="AU3484" s="6"/>
      <c r="AV3484" s="6"/>
      <c r="AW3484" s="6"/>
      <c r="AX3484" s="6"/>
      <c r="AY3484" s="6"/>
    </row>
    <row r="3485" spans="1:51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  <c r="AJ3485" s="6"/>
      <c r="AK3485" s="6"/>
      <c r="AL3485" s="6"/>
      <c r="AM3485" s="6"/>
      <c r="AN3485" s="6"/>
      <c r="AO3485" s="6"/>
      <c r="AP3485" s="6"/>
      <c r="AQ3485" s="6"/>
      <c r="AR3485" s="6"/>
      <c r="AS3485" s="6"/>
      <c r="AT3485" s="6"/>
      <c r="AU3485" s="6"/>
      <c r="AV3485" s="6"/>
      <c r="AW3485" s="6"/>
      <c r="AX3485" s="6"/>
      <c r="AY3485" s="6"/>
    </row>
    <row r="3486" spans="1:51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  <c r="AJ3486" s="6"/>
      <c r="AK3486" s="6"/>
      <c r="AL3486" s="6"/>
      <c r="AM3486" s="6"/>
      <c r="AN3486" s="6"/>
      <c r="AO3486" s="6"/>
      <c r="AP3486" s="6"/>
      <c r="AQ3486" s="6"/>
      <c r="AR3486" s="6"/>
      <c r="AS3486" s="6"/>
      <c r="AT3486" s="6"/>
      <c r="AU3486" s="6"/>
      <c r="AV3486" s="6"/>
      <c r="AW3486" s="6"/>
      <c r="AX3486" s="6"/>
      <c r="AY3486" s="6"/>
    </row>
    <row r="3487" spans="1:51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  <c r="AJ3487" s="6"/>
      <c r="AK3487" s="6"/>
      <c r="AL3487" s="6"/>
      <c r="AM3487" s="6"/>
      <c r="AN3487" s="6"/>
      <c r="AO3487" s="6"/>
      <c r="AP3487" s="6"/>
      <c r="AQ3487" s="6"/>
      <c r="AR3487" s="6"/>
      <c r="AS3487" s="6"/>
      <c r="AT3487" s="6"/>
      <c r="AU3487" s="6"/>
      <c r="AV3487" s="6"/>
      <c r="AW3487" s="6"/>
      <c r="AX3487" s="6"/>
      <c r="AY3487" s="6"/>
    </row>
    <row r="3488" spans="1:51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  <c r="AJ3488" s="6"/>
      <c r="AK3488" s="6"/>
      <c r="AL3488" s="6"/>
      <c r="AM3488" s="6"/>
      <c r="AN3488" s="6"/>
      <c r="AO3488" s="6"/>
      <c r="AP3488" s="6"/>
      <c r="AQ3488" s="6"/>
      <c r="AR3488" s="6"/>
      <c r="AS3488" s="6"/>
      <c r="AT3488" s="6"/>
      <c r="AU3488" s="6"/>
      <c r="AV3488" s="6"/>
      <c r="AW3488" s="6"/>
      <c r="AX3488" s="6"/>
      <c r="AY3488" s="6"/>
    </row>
    <row r="3489" spans="1:51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  <c r="AJ3489" s="6"/>
      <c r="AK3489" s="6"/>
      <c r="AL3489" s="6"/>
      <c r="AM3489" s="6"/>
      <c r="AN3489" s="6"/>
      <c r="AO3489" s="6"/>
      <c r="AP3489" s="6"/>
      <c r="AQ3489" s="6"/>
      <c r="AR3489" s="6"/>
      <c r="AS3489" s="6"/>
      <c r="AT3489" s="6"/>
      <c r="AU3489" s="6"/>
      <c r="AV3489" s="6"/>
      <c r="AW3489" s="6"/>
      <c r="AX3489" s="6"/>
      <c r="AY3489" s="6"/>
    </row>
    <row r="3490" spans="1:51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  <c r="AJ3490" s="6"/>
      <c r="AK3490" s="6"/>
      <c r="AL3490" s="6"/>
      <c r="AM3490" s="6"/>
      <c r="AN3490" s="6"/>
      <c r="AO3490" s="6"/>
      <c r="AP3490" s="6"/>
      <c r="AQ3490" s="6"/>
      <c r="AR3490" s="6"/>
      <c r="AS3490" s="6"/>
      <c r="AT3490" s="6"/>
      <c r="AU3490" s="6"/>
      <c r="AV3490" s="6"/>
      <c r="AW3490" s="6"/>
      <c r="AX3490" s="6"/>
      <c r="AY3490" s="6"/>
    </row>
    <row r="3491" spans="1:51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  <c r="AJ3491" s="6"/>
      <c r="AK3491" s="6"/>
      <c r="AL3491" s="6"/>
      <c r="AM3491" s="6"/>
      <c r="AN3491" s="6"/>
      <c r="AO3491" s="6"/>
      <c r="AP3491" s="6"/>
      <c r="AQ3491" s="6"/>
      <c r="AR3491" s="6"/>
      <c r="AS3491" s="6"/>
      <c r="AT3491" s="6"/>
      <c r="AU3491" s="6"/>
      <c r="AV3491" s="6"/>
      <c r="AW3491" s="6"/>
      <c r="AX3491" s="6"/>
      <c r="AY3491" s="6"/>
    </row>
    <row r="3492" spans="1:51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  <c r="AJ3492" s="6"/>
      <c r="AK3492" s="6"/>
      <c r="AL3492" s="6"/>
      <c r="AM3492" s="6"/>
      <c r="AN3492" s="6"/>
      <c r="AO3492" s="6"/>
      <c r="AP3492" s="6"/>
      <c r="AQ3492" s="6"/>
      <c r="AR3492" s="6"/>
      <c r="AS3492" s="6"/>
      <c r="AT3492" s="6"/>
      <c r="AU3492" s="6"/>
      <c r="AV3492" s="6"/>
      <c r="AW3492" s="6"/>
      <c r="AX3492" s="6"/>
      <c r="AY3492" s="6"/>
    </row>
    <row r="3493" spans="1:51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  <c r="AJ3493" s="6"/>
      <c r="AK3493" s="6"/>
      <c r="AL3493" s="6"/>
      <c r="AM3493" s="6"/>
      <c r="AN3493" s="6"/>
      <c r="AO3493" s="6"/>
      <c r="AP3493" s="6"/>
      <c r="AQ3493" s="6"/>
      <c r="AR3493" s="6"/>
      <c r="AS3493" s="6"/>
      <c r="AT3493" s="6"/>
      <c r="AU3493" s="6"/>
      <c r="AV3493" s="6"/>
      <c r="AW3493" s="6"/>
      <c r="AX3493" s="6"/>
      <c r="AY3493" s="6"/>
    </row>
    <row r="3494" spans="1:51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  <c r="AJ3494" s="6"/>
      <c r="AK3494" s="6"/>
      <c r="AL3494" s="6"/>
      <c r="AM3494" s="6"/>
      <c r="AN3494" s="6"/>
      <c r="AO3494" s="6"/>
      <c r="AP3494" s="6"/>
      <c r="AQ3494" s="6"/>
      <c r="AR3494" s="6"/>
      <c r="AS3494" s="6"/>
      <c r="AT3494" s="6"/>
      <c r="AU3494" s="6"/>
      <c r="AV3494" s="6"/>
      <c r="AW3494" s="6"/>
      <c r="AX3494" s="6"/>
      <c r="AY3494" s="6"/>
    </row>
    <row r="3495" spans="1:51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  <c r="AJ3495" s="6"/>
      <c r="AK3495" s="6"/>
      <c r="AL3495" s="6"/>
      <c r="AM3495" s="6"/>
      <c r="AN3495" s="6"/>
      <c r="AO3495" s="6"/>
      <c r="AP3495" s="6"/>
      <c r="AQ3495" s="6"/>
      <c r="AR3495" s="6"/>
      <c r="AS3495" s="6"/>
      <c r="AT3495" s="6"/>
      <c r="AU3495" s="6"/>
      <c r="AV3495" s="6"/>
      <c r="AW3495" s="6"/>
      <c r="AX3495" s="6"/>
      <c r="AY3495" s="6"/>
    </row>
    <row r="3496" spans="1:51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  <c r="AJ3496" s="6"/>
      <c r="AK3496" s="6"/>
      <c r="AL3496" s="6"/>
      <c r="AM3496" s="6"/>
      <c r="AN3496" s="6"/>
      <c r="AO3496" s="6"/>
      <c r="AP3496" s="6"/>
      <c r="AQ3496" s="6"/>
      <c r="AR3496" s="6"/>
      <c r="AS3496" s="6"/>
      <c r="AT3496" s="6"/>
      <c r="AU3496" s="6"/>
      <c r="AV3496" s="6"/>
      <c r="AW3496" s="6"/>
      <c r="AX3496" s="6"/>
      <c r="AY3496" s="6"/>
    </row>
    <row r="3497" spans="1:51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  <c r="AJ3497" s="6"/>
      <c r="AK3497" s="6"/>
      <c r="AL3497" s="6"/>
      <c r="AM3497" s="6"/>
      <c r="AN3497" s="6"/>
      <c r="AO3497" s="6"/>
      <c r="AP3497" s="6"/>
      <c r="AQ3497" s="6"/>
      <c r="AR3497" s="6"/>
      <c r="AS3497" s="6"/>
      <c r="AT3497" s="6"/>
      <c r="AU3497" s="6"/>
      <c r="AV3497" s="6"/>
      <c r="AW3497" s="6"/>
      <c r="AX3497" s="6"/>
      <c r="AY3497" s="6"/>
    </row>
    <row r="3498" spans="1:51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  <c r="AJ3498" s="6"/>
      <c r="AK3498" s="6"/>
      <c r="AL3498" s="6"/>
      <c r="AM3498" s="6"/>
      <c r="AN3498" s="6"/>
      <c r="AO3498" s="6"/>
      <c r="AP3498" s="6"/>
      <c r="AQ3498" s="6"/>
      <c r="AR3498" s="6"/>
      <c r="AS3498" s="6"/>
      <c r="AT3498" s="6"/>
      <c r="AU3498" s="6"/>
      <c r="AV3498" s="6"/>
      <c r="AW3498" s="6"/>
      <c r="AX3498" s="6"/>
      <c r="AY3498" s="6"/>
    </row>
    <row r="3499" spans="1:51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  <c r="AJ3499" s="6"/>
      <c r="AK3499" s="6"/>
      <c r="AL3499" s="6"/>
      <c r="AM3499" s="6"/>
      <c r="AN3499" s="6"/>
      <c r="AO3499" s="6"/>
      <c r="AP3499" s="6"/>
      <c r="AQ3499" s="6"/>
      <c r="AR3499" s="6"/>
      <c r="AS3499" s="6"/>
      <c r="AT3499" s="6"/>
      <c r="AU3499" s="6"/>
      <c r="AV3499" s="6"/>
      <c r="AW3499" s="6"/>
      <c r="AX3499" s="6"/>
      <c r="AY3499" s="6"/>
    </row>
    <row r="3500" spans="1:51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  <c r="AJ3500" s="6"/>
      <c r="AK3500" s="6"/>
      <c r="AL3500" s="6"/>
      <c r="AM3500" s="6"/>
      <c r="AN3500" s="6"/>
      <c r="AO3500" s="6"/>
      <c r="AP3500" s="6"/>
      <c r="AQ3500" s="6"/>
      <c r="AR3500" s="6"/>
      <c r="AS3500" s="6"/>
      <c r="AT3500" s="6"/>
      <c r="AU3500" s="6"/>
      <c r="AV3500" s="6"/>
      <c r="AW3500" s="6"/>
      <c r="AX3500" s="6"/>
      <c r="AY3500" s="6"/>
    </row>
    <row r="3501" spans="1:51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  <c r="AJ3501" s="6"/>
      <c r="AK3501" s="6"/>
      <c r="AL3501" s="6"/>
      <c r="AM3501" s="6"/>
      <c r="AN3501" s="6"/>
      <c r="AO3501" s="6"/>
      <c r="AP3501" s="6"/>
      <c r="AQ3501" s="6"/>
      <c r="AR3501" s="6"/>
      <c r="AS3501" s="6"/>
      <c r="AT3501" s="6"/>
      <c r="AU3501" s="6"/>
      <c r="AV3501" s="6"/>
      <c r="AW3501" s="6"/>
      <c r="AX3501" s="6"/>
      <c r="AY3501" s="6"/>
    </row>
    <row r="3502" spans="1:51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  <c r="AJ3502" s="6"/>
      <c r="AK3502" s="6"/>
      <c r="AL3502" s="6"/>
      <c r="AM3502" s="6"/>
      <c r="AN3502" s="6"/>
      <c r="AO3502" s="6"/>
      <c r="AP3502" s="6"/>
      <c r="AQ3502" s="6"/>
      <c r="AR3502" s="6"/>
      <c r="AS3502" s="6"/>
      <c r="AT3502" s="6"/>
      <c r="AU3502" s="6"/>
      <c r="AV3502" s="6"/>
      <c r="AW3502" s="6"/>
      <c r="AX3502" s="6"/>
      <c r="AY3502" s="6"/>
    </row>
    <row r="3503" spans="1:51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  <c r="AJ3503" s="6"/>
      <c r="AK3503" s="6"/>
      <c r="AL3503" s="6"/>
      <c r="AM3503" s="6"/>
      <c r="AN3503" s="6"/>
      <c r="AO3503" s="6"/>
      <c r="AP3503" s="6"/>
      <c r="AQ3503" s="6"/>
      <c r="AR3503" s="6"/>
      <c r="AS3503" s="6"/>
      <c r="AT3503" s="6"/>
      <c r="AU3503" s="6"/>
      <c r="AV3503" s="6"/>
      <c r="AW3503" s="6"/>
      <c r="AX3503" s="6"/>
      <c r="AY3503" s="6"/>
    </row>
    <row r="3504" spans="1:51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  <c r="AJ3504" s="6"/>
      <c r="AK3504" s="6"/>
      <c r="AL3504" s="6"/>
      <c r="AM3504" s="6"/>
      <c r="AN3504" s="6"/>
      <c r="AO3504" s="6"/>
      <c r="AP3504" s="6"/>
      <c r="AQ3504" s="6"/>
      <c r="AR3504" s="6"/>
      <c r="AS3504" s="6"/>
      <c r="AT3504" s="6"/>
      <c r="AU3504" s="6"/>
      <c r="AV3504" s="6"/>
      <c r="AW3504" s="6"/>
      <c r="AX3504" s="6"/>
      <c r="AY3504" s="6"/>
    </row>
    <row r="3505" spans="1:51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  <c r="AJ3505" s="6"/>
      <c r="AK3505" s="6"/>
      <c r="AL3505" s="6"/>
      <c r="AM3505" s="6"/>
      <c r="AN3505" s="6"/>
      <c r="AO3505" s="6"/>
      <c r="AP3505" s="6"/>
      <c r="AQ3505" s="6"/>
      <c r="AR3505" s="6"/>
      <c r="AS3505" s="6"/>
      <c r="AT3505" s="6"/>
      <c r="AU3505" s="6"/>
      <c r="AV3505" s="6"/>
      <c r="AW3505" s="6"/>
      <c r="AX3505" s="6"/>
      <c r="AY3505" s="6"/>
    </row>
    <row r="3506" spans="1:51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  <c r="AJ3506" s="6"/>
      <c r="AK3506" s="6"/>
      <c r="AL3506" s="6"/>
      <c r="AM3506" s="6"/>
      <c r="AN3506" s="6"/>
      <c r="AO3506" s="6"/>
      <c r="AP3506" s="6"/>
      <c r="AQ3506" s="6"/>
      <c r="AR3506" s="6"/>
      <c r="AS3506" s="6"/>
      <c r="AT3506" s="6"/>
      <c r="AU3506" s="6"/>
      <c r="AV3506" s="6"/>
      <c r="AW3506" s="6"/>
      <c r="AX3506" s="6"/>
      <c r="AY3506" s="6"/>
    </row>
    <row r="3507" spans="1:51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  <c r="AJ3507" s="6"/>
      <c r="AK3507" s="6"/>
      <c r="AL3507" s="6"/>
      <c r="AM3507" s="6"/>
      <c r="AN3507" s="6"/>
      <c r="AO3507" s="6"/>
      <c r="AP3507" s="6"/>
      <c r="AQ3507" s="6"/>
      <c r="AR3507" s="6"/>
      <c r="AS3507" s="6"/>
      <c r="AT3507" s="6"/>
      <c r="AU3507" s="6"/>
      <c r="AV3507" s="6"/>
      <c r="AW3507" s="6"/>
      <c r="AX3507" s="6"/>
      <c r="AY3507" s="6"/>
    </row>
    <row r="3508" spans="1:51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  <c r="AJ3508" s="6"/>
      <c r="AK3508" s="6"/>
      <c r="AL3508" s="6"/>
      <c r="AM3508" s="6"/>
      <c r="AN3508" s="6"/>
      <c r="AO3508" s="6"/>
      <c r="AP3508" s="6"/>
      <c r="AQ3508" s="6"/>
      <c r="AR3508" s="6"/>
      <c r="AS3508" s="6"/>
      <c r="AT3508" s="6"/>
      <c r="AU3508" s="6"/>
      <c r="AV3508" s="6"/>
      <c r="AW3508" s="6"/>
      <c r="AX3508" s="6"/>
      <c r="AY3508" s="6"/>
    </row>
    <row r="3509" spans="1:51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  <c r="AJ3509" s="6"/>
      <c r="AK3509" s="6"/>
      <c r="AL3509" s="6"/>
      <c r="AM3509" s="6"/>
      <c r="AN3509" s="6"/>
      <c r="AO3509" s="6"/>
      <c r="AP3509" s="6"/>
      <c r="AQ3509" s="6"/>
      <c r="AR3509" s="6"/>
      <c r="AS3509" s="6"/>
      <c r="AT3509" s="6"/>
      <c r="AU3509" s="6"/>
      <c r="AV3509" s="6"/>
      <c r="AW3509" s="6"/>
      <c r="AX3509" s="6"/>
      <c r="AY3509" s="6"/>
    </row>
    <row r="3510" spans="1:51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  <c r="AJ3510" s="6"/>
      <c r="AK3510" s="6"/>
      <c r="AL3510" s="6"/>
      <c r="AM3510" s="6"/>
      <c r="AN3510" s="6"/>
      <c r="AO3510" s="6"/>
      <c r="AP3510" s="6"/>
      <c r="AQ3510" s="6"/>
      <c r="AR3510" s="6"/>
      <c r="AS3510" s="6"/>
      <c r="AT3510" s="6"/>
      <c r="AU3510" s="6"/>
      <c r="AV3510" s="6"/>
      <c r="AW3510" s="6"/>
      <c r="AX3510" s="6"/>
      <c r="AY3510" s="6"/>
    </row>
    <row r="3511" spans="1:51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  <c r="AJ3511" s="6"/>
      <c r="AK3511" s="6"/>
      <c r="AL3511" s="6"/>
      <c r="AM3511" s="6"/>
      <c r="AN3511" s="6"/>
      <c r="AO3511" s="6"/>
      <c r="AP3511" s="6"/>
      <c r="AQ3511" s="6"/>
      <c r="AR3511" s="6"/>
      <c r="AS3511" s="6"/>
      <c r="AT3511" s="6"/>
      <c r="AU3511" s="6"/>
      <c r="AV3511" s="6"/>
      <c r="AW3511" s="6"/>
      <c r="AX3511" s="6"/>
      <c r="AY3511" s="6"/>
    </row>
    <row r="3512" spans="1:51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  <c r="AJ3512" s="6"/>
      <c r="AK3512" s="6"/>
      <c r="AL3512" s="6"/>
      <c r="AM3512" s="6"/>
      <c r="AN3512" s="6"/>
      <c r="AO3512" s="6"/>
      <c r="AP3512" s="6"/>
      <c r="AQ3512" s="6"/>
      <c r="AR3512" s="6"/>
      <c r="AS3512" s="6"/>
      <c r="AT3512" s="6"/>
      <c r="AU3512" s="6"/>
      <c r="AV3512" s="6"/>
      <c r="AW3512" s="6"/>
      <c r="AX3512" s="6"/>
      <c r="AY3512" s="6"/>
    </row>
    <row r="3513" spans="1:51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  <c r="AJ3513" s="6"/>
      <c r="AK3513" s="6"/>
      <c r="AL3513" s="6"/>
      <c r="AM3513" s="6"/>
      <c r="AN3513" s="6"/>
      <c r="AO3513" s="6"/>
      <c r="AP3513" s="6"/>
      <c r="AQ3513" s="6"/>
      <c r="AR3513" s="6"/>
      <c r="AS3513" s="6"/>
      <c r="AT3513" s="6"/>
      <c r="AU3513" s="6"/>
      <c r="AV3513" s="6"/>
      <c r="AW3513" s="6"/>
      <c r="AX3513" s="6"/>
      <c r="AY3513" s="6"/>
    </row>
    <row r="3514" spans="1:51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  <c r="AJ3514" s="6"/>
      <c r="AK3514" s="6"/>
      <c r="AL3514" s="6"/>
      <c r="AM3514" s="6"/>
      <c r="AN3514" s="6"/>
      <c r="AO3514" s="6"/>
      <c r="AP3514" s="6"/>
      <c r="AQ3514" s="6"/>
      <c r="AR3514" s="6"/>
      <c r="AS3514" s="6"/>
      <c r="AT3514" s="6"/>
      <c r="AU3514" s="6"/>
      <c r="AV3514" s="6"/>
      <c r="AW3514" s="6"/>
      <c r="AX3514" s="6"/>
      <c r="AY3514" s="6"/>
    </row>
    <row r="3515" spans="1:51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  <c r="AJ3515" s="6"/>
      <c r="AK3515" s="6"/>
      <c r="AL3515" s="6"/>
      <c r="AM3515" s="6"/>
      <c r="AN3515" s="6"/>
      <c r="AO3515" s="6"/>
      <c r="AP3515" s="6"/>
      <c r="AQ3515" s="6"/>
      <c r="AR3515" s="6"/>
      <c r="AS3515" s="6"/>
      <c r="AT3515" s="6"/>
      <c r="AU3515" s="6"/>
      <c r="AV3515" s="6"/>
      <c r="AW3515" s="6"/>
      <c r="AX3515" s="6"/>
      <c r="AY3515" s="6"/>
    </row>
    <row r="3516" spans="1:51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  <c r="AJ3516" s="6"/>
      <c r="AK3516" s="6"/>
      <c r="AL3516" s="6"/>
      <c r="AM3516" s="6"/>
      <c r="AN3516" s="6"/>
      <c r="AO3516" s="6"/>
      <c r="AP3516" s="6"/>
      <c r="AQ3516" s="6"/>
      <c r="AR3516" s="6"/>
      <c r="AS3516" s="6"/>
      <c r="AT3516" s="6"/>
      <c r="AU3516" s="6"/>
      <c r="AV3516" s="6"/>
      <c r="AW3516" s="6"/>
      <c r="AX3516" s="6"/>
      <c r="AY3516" s="6"/>
    </row>
    <row r="3517" spans="1:51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  <c r="AJ3517" s="6"/>
      <c r="AK3517" s="6"/>
      <c r="AL3517" s="6"/>
      <c r="AM3517" s="6"/>
      <c r="AN3517" s="6"/>
      <c r="AO3517" s="6"/>
      <c r="AP3517" s="6"/>
      <c r="AQ3517" s="6"/>
      <c r="AR3517" s="6"/>
      <c r="AS3517" s="6"/>
      <c r="AT3517" s="6"/>
      <c r="AU3517" s="6"/>
      <c r="AV3517" s="6"/>
      <c r="AW3517" s="6"/>
      <c r="AX3517" s="6"/>
      <c r="AY3517" s="6"/>
    </row>
    <row r="3518" spans="1:51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  <c r="AJ3518" s="6"/>
      <c r="AK3518" s="6"/>
      <c r="AL3518" s="6"/>
      <c r="AM3518" s="6"/>
      <c r="AN3518" s="6"/>
      <c r="AO3518" s="6"/>
      <c r="AP3518" s="6"/>
      <c r="AQ3518" s="6"/>
      <c r="AR3518" s="6"/>
      <c r="AS3518" s="6"/>
      <c r="AT3518" s="6"/>
      <c r="AU3518" s="6"/>
      <c r="AV3518" s="6"/>
      <c r="AW3518" s="6"/>
      <c r="AX3518" s="6"/>
      <c r="AY3518" s="6"/>
    </row>
    <row r="3519" spans="1:51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  <c r="AJ3519" s="6"/>
      <c r="AK3519" s="6"/>
      <c r="AL3519" s="6"/>
      <c r="AM3519" s="6"/>
      <c r="AN3519" s="6"/>
      <c r="AO3519" s="6"/>
      <c r="AP3519" s="6"/>
      <c r="AQ3519" s="6"/>
      <c r="AR3519" s="6"/>
      <c r="AS3519" s="6"/>
      <c r="AT3519" s="6"/>
      <c r="AU3519" s="6"/>
      <c r="AV3519" s="6"/>
      <c r="AW3519" s="6"/>
      <c r="AX3519" s="6"/>
      <c r="AY3519" s="6"/>
    </row>
    <row r="3520" spans="1:51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  <c r="AJ3520" s="6"/>
      <c r="AK3520" s="6"/>
      <c r="AL3520" s="6"/>
      <c r="AM3520" s="6"/>
      <c r="AN3520" s="6"/>
      <c r="AO3520" s="6"/>
      <c r="AP3520" s="6"/>
      <c r="AQ3520" s="6"/>
      <c r="AR3520" s="6"/>
      <c r="AS3520" s="6"/>
      <c r="AT3520" s="6"/>
      <c r="AU3520" s="6"/>
      <c r="AV3520" s="6"/>
      <c r="AW3520" s="6"/>
      <c r="AX3520" s="6"/>
      <c r="AY3520" s="6"/>
    </row>
    <row r="3521" spans="1:51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  <c r="AJ3521" s="6"/>
      <c r="AK3521" s="6"/>
      <c r="AL3521" s="6"/>
      <c r="AM3521" s="6"/>
      <c r="AN3521" s="6"/>
      <c r="AO3521" s="6"/>
      <c r="AP3521" s="6"/>
      <c r="AQ3521" s="6"/>
      <c r="AR3521" s="6"/>
      <c r="AS3521" s="6"/>
      <c r="AT3521" s="6"/>
      <c r="AU3521" s="6"/>
      <c r="AV3521" s="6"/>
      <c r="AW3521" s="6"/>
      <c r="AX3521" s="6"/>
      <c r="AY3521" s="6"/>
    </row>
    <row r="3522" spans="1:51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  <c r="AJ3522" s="6"/>
      <c r="AK3522" s="6"/>
      <c r="AL3522" s="6"/>
      <c r="AM3522" s="6"/>
      <c r="AN3522" s="6"/>
      <c r="AO3522" s="6"/>
      <c r="AP3522" s="6"/>
      <c r="AQ3522" s="6"/>
      <c r="AR3522" s="6"/>
      <c r="AS3522" s="6"/>
      <c r="AT3522" s="6"/>
      <c r="AU3522" s="6"/>
      <c r="AV3522" s="6"/>
      <c r="AW3522" s="6"/>
      <c r="AX3522" s="6"/>
      <c r="AY3522" s="6"/>
    </row>
    <row r="3523" spans="1:51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  <c r="AJ3523" s="6"/>
      <c r="AK3523" s="6"/>
      <c r="AL3523" s="6"/>
      <c r="AM3523" s="6"/>
      <c r="AN3523" s="6"/>
      <c r="AO3523" s="6"/>
      <c r="AP3523" s="6"/>
      <c r="AQ3523" s="6"/>
      <c r="AR3523" s="6"/>
      <c r="AS3523" s="6"/>
      <c r="AT3523" s="6"/>
      <c r="AU3523" s="6"/>
      <c r="AV3523" s="6"/>
      <c r="AW3523" s="6"/>
      <c r="AX3523" s="6"/>
      <c r="AY3523" s="6"/>
    </row>
    <row r="3524" spans="1:51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  <c r="AJ3524" s="6"/>
      <c r="AK3524" s="6"/>
      <c r="AL3524" s="6"/>
      <c r="AM3524" s="6"/>
      <c r="AN3524" s="6"/>
      <c r="AO3524" s="6"/>
      <c r="AP3524" s="6"/>
      <c r="AQ3524" s="6"/>
      <c r="AR3524" s="6"/>
      <c r="AS3524" s="6"/>
      <c r="AT3524" s="6"/>
      <c r="AU3524" s="6"/>
      <c r="AV3524" s="6"/>
      <c r="AW3524" s="6"/>
      <c r="AX3524" s="6"/>
      <c r="AY3524" s="6"/>
    </row>
    <row r="3525" spans="1:51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  <c r="AJ3525" s="6"/>
      <c r="AK3525" s="6"/>
      <c r="AL3525" s="6"/>
      <c r="AM3525" s="6"/>
      <c r="AN3525" s="6"/>
      <c r="AO3525" s="6"/>
      <c r="AP3525" s="6"/>
      <c r="AQ3525" s="6"/>
      <c r="AR3525" s="6"/>
      <c r="AS3525" s="6"/>
      <c r="AT3525" s="6"/>
      <c r="AU3525" s="6"/>
      <c r="AV3525" s="6"/>
      <c r="AW3525" s="6"/>
      <c r="AX3525" s="6"/>
      <c r="AY3525" s="6"/>
    </row>
    <row r="3526" spans="1:51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  <c r="AJ3526" s="6"/>
      <c r="AK3526" s="6"/>
      <c r="AL3526" s="6"/>
      <c r="AM3526" s="6"/>
      <c r="AN3526" s="6"/>
      <c r="AO3526" s="6"/>
      <c r="AP3526" s="6"/>
      <c r="AQ3526" s="6"/>
      <c r="AR3526" s="6"/>
      <c r="AS3526" s="6"/>
      <c r="AT3526" s="6"/>
      <c r="AU3526" s="6"/>
      <c r="AV3526" s="6"/>
      <c r="AW3526" s="6"/>
      <c r="AX3526" s="6"/>
      <c r="AY3526" s="6"/>
    </row>
    <row r="3527" spans="1:51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  <c r="AJ3527" s="6"/>
      <c r="AK3527" s="6"/>
      <c r="AL3527" s="6"/>
      <c r="AM3527" s="6"/>
      <c r="AN3527" s="6"/>
      <c r="AO3527" s="6"/>
      <c r="AP3527" s="6"/>
      <c r="AQ3527" s="6"/>
      <c r="AR3527" s="6"/>
      <c r="AS3527" s="6"/>
      <c r="AT3527" s="6"/>
      <c r="AU3527" s="6"/>
      <c r="AV3527" s="6"/>
      <c r="AW3527" s="6"/>
      <c r="AX3527" s="6"/>
      <c r="AY3527" s="6"/>
    </row>
    <row r="3528" spans="1:51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  <c r="AJ3528" s="6"/>
      <c r="AK3528" s="6"/>
      <c r="AL3528" s="6"/>
      <c r="AM3528" s="6"/>
      <c r="AN3528" s="6"/>
      <c r="AO3528" s="6"/>
      <c r="AP3528" s="6"/>
      <c r="AQ3528" s="6"/>
      <c r="AR3528" s="6"/>
      <c r="AS3528" s="6"/>
      <c r="AT3528" s="6"/>
      <c r="AU3528" s="6"/>
      <c r="AV3528" s="6"/>
      <c r="AW3528" s="6"/>
      <c r="AX3528" s="6"/>
      <c r="AY3528" s="6"/>
    </row>
    <row r="3529" spans="1:51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  <c r="AJ3529" s="6"/>
      <c r="AK3529" s="6"/>
      <c r="AL3529" s="6"/>
      <c r="AM3529" s="6"/>
      <c r="AN3529" s="6"/>
      <c r="AO3529" s="6"/>
      <c r="AP3529" s="6"/>
      <c r="AQ3529" s="6"/>
      <c r="AR3529" s="6"/>
      <c r="AS3529" s="6"/>
      <c r="AT3529" s="6"/>
      <c r="AU3529" s="6"/>
      <c r="AV3529" s="6"/>
      <c r="AW3529" s="6"/>
      <c r="AX3529" s="6"/>
      <c r="AY3529" s="6"/>
    </row>
    <row r="3530" spans="1:51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  <c r="AJ3530" s="6"/>
      <c r="AK3530" s="6"/>
      <c r="AL3530" s="6"/>
      <c r="AM3530" s="6"/>
      <c r="AN3530" s="6"/>
      <c r="AO3530" s="6"/>
      <c r="AP3530" s="6"/>
      <c r="AQ3530" s="6"/>
      <c r="AR3530" s="6"/>
      <c r="AS3530" s="6"/>
      <c r="AT3530" s="6"/>
      <c r="AU3530" s="6"/>
      <c r="AV3530" s="6"/>
      <c r="AW3530" s="6"/>
      <c r="AX3530" s="6"/>
      <c r="AY3530" s="6"/>
    </row>
    <row r="3531" spans="1:51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  <c r="AJ3531" s="6"/>
      <c r="AK3531" s="6"/>
      <c r="AL3531" s="6"/>
      <c r="AM3531" s="6"/>
      <c r="AN3531" s="6"/>
      <c r="AO3531" s="6"/>
      <c r="AP3531" s="6"/>
      <c r="AQ3531" s="6"/>
      <c r="AR3531" s="6"/>
      <c r="AS3531" s="6"/>
      <c r="AT3531" s="6"/>
      <c r="AU3531" s="6"/>
      <c r="AV3531" s="6"/>
      <c r="AW3531" s="6"/>
      <c r="AX3531" s="6"/>
      <c r="AY3531" s="6"/>
    </row>
    <row r="3532" spans="1:51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  <c r="AJ3532" s="6"/>
      <c r="AK3532" s="6"/>
      <c r="AL3532" s="6"/>
      <c r="AM3532" s="6"/>
      <c r="AN3532" s="6"/>
      <c r="AO3532" s="6"/>
      <c r="AP3532" s="6"/>
      <c r="AQ3532" s="6"/>
      <c r="AR3532" s="6"/>
      <c r="AS3532" s="6"/>
      <c r="AT3532" s="6"/>
      <c r="AU3532" s="6"/>
      <c r="AV3532" s="6"/>
      <c r="AW3532" s="6"/>
      <c r="AX3532" s="6"/>
      <c r="AY3532" s="6"/>
    </row>
    <row r="3533" spans="1:51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  <c r="AJ3533" s="6"/>
      <c r="AK3533" s="6"/>
      <c r="AL3533" s="6"/>
      <c r="AM3533" s="6"/>
      <c r="AN3533" s="6"/>
      <c r="AO3533" s="6"/>
      <c r="AP3533" s="6"/>
      <c r="AQ3533" s="6"/>
      <c r="AR3533" s="6"/>
      <c r="AS3533" s="6"/>
      <c r="AT3533" s="6"/>
      <c r="AU3533" s="6"/>
      <c r="AV3533" s="6"/>
      <c r="AW3533" s="6"/>
      <c r="AX3533" s="6"/>
      <c r="AY3533" s="6"/>
    </row>
    <row r="3534" spans="1:51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  <c r="AJ3534" s="6"/>
      <c r="AK3534" s="6"/>
      <c r="AL3534" s="6"/>
      <c r="AM3534" s="6"/>
      <c r="AN3534" s="6"/>
      <c r="AO3534" s="6"/>
      <c r="AP3534" s="6"/>
      <c r="AQ3534" s="6"/>
      <c r="AR3534" s="6"/>
      <c r="AS3534" s="6"/>
      <c r="AT3534" s="6"/>
      <c r="AU3534" s="6"/>
      <c r="AV3534" s="6"/>
      <c r="AW3534" s="6"/>
      <c r="AX3534" s="6"/>
      <c r="AY3534" s="6"/>
    </row>
    <row r="3535" spans="1:51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  <c r="AJ3535" s="6"/>
      <c r="AK3535" s="6"/>
      <c r="AL3535" s="6"/>
      <c r="AM3535" s="6"/>
      <c r="AN3535" s="6"/>
      <c r="AO3535" s="6"/>
      <c r="AP3535" s="6"/>
      <c r="AQ3535" s="6"/>
      <c r="AR3535" s="6"/>
      <c r="AS3535" s="6"/>
      <c r="AT3535" s="6"/>
      <c r="AU3535" s="6"/>
      <c r="AV3535" s="6"/>
      <c r="AW3535" s="6"/>
      <c r="AX3535" s="6"/>
      <c r="AY3535" s="6"/>
    </row>
    <row r="3536" spans="1:51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  <c r="AJ3536" s="6"/>
      <c r="AK3536" s="6"/>
      <c r="AL3536" s="6"/>
      <c r="AM3536" s="6"/>
      <c r="AN3536" s="6"/>
      <c r="AO3536" s="6"/>
      <c r="AP3536" s="6"/>
      <c r="AQ3536" s="6"/>
      <c r="AR3536" s="6"/>
      <c r="AS3536" s="6"/>
      <c r="AT3536" s="6"/>
      <c r="AU3536" s="6"/>
      <c r="AV3536" s="6"/>
      <c r="AW3536" s="6"/>
      <c r="AX3536" s="6"/>
      <c r="AY3536" s="6"/>
    </row>
    <row r="3537" spans="1:51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  <c r="AJ3537" s="6"/>
      <c r="AK3537" s="6"/>
      <c r="AL3537" s="6"/>
      <c r="AM3537" s="6"/>
      <c r="AN3537" s="6"/>
      <c r="AO3537" s="6"/>
      <c r="AP3537" s="6"/>
      <c r="AQ3537" s="6"/>
      <c r="AR3537" s="6"/>
      <c r="AS3537" s="6"/>
      <c r="AT3537" s="6"/>
      <c r="AU3537" s="6"/>
      <c r="AV3537" s="6"/>
      <c r="AW3537" s="6"/>
      <c r="AX3537" s="6"/>
      <c r="AY3537" s="6"/>
    </row>
    <row r="3538" spans="1:51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  <c r="AJ3538" s="6"/>
      <c r="AK3538" s="6"/>
      <c r="AL3538" s="6"/>
      <c r="AM3538" s="6"/>
      <c r="AN3538" s="6"/>
      <c r="AO3538" s="6"/>
      <c r="AP3538" s="6"/>
      <c r="AQ3538" s="6"/>
      <c r="AR3538" s="6"/>
      <c r="AS3538" s="6"/>
      <c r="AT3538" s="6"/>
      <c r="AU3538" s="6"/>
      <c r="AV3538" s="6"/>
      <c r="AW3538" s="6"/>
      <c r="AX3538" s="6"/>
      <c r="AY3538" s="6"/>
    </row>
    <row r="3539" spans="1:51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  <c r="AJ3539" s="6"/>
      <c r="AK3539" s="6"/>
      <c r="AL3539" s="6"/>
      <c r="AM3539" s="6"/>
      <c r="AN3539" s="6"/>
      <c r="AO3539" s="6"/>
      <c r="AP3539" s="6"/>
      <c r="AQ3539" s="6"/>
      <c r="AR3539" s="6"/>
      <c r="AS3539" s="6"/>
      <c r="AT3539" s="6"/>
      <c r="AU3539" s="6"/>
      <c r="AV3539" s="6"/>
      <c r="AW3539" s="6"/>
      <c r="AX3539" s="6"/>
      <c r="AY3539" s="6"/>
    </row>
    <row r="3540" spans="1:51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  <c r="AJ3540" s="6"/>
      <c r="AK3540" s="6"/>
      <c r="AL3540" s="6"/>
      <c r="AM3540" s="6"/>
      <c r="AN3540" s="6"/>
      <c r="AO3540" s="6"/>
      <c r="AP3540" s="6"/>
      <c r="AQ3540" s="6"/>
      <c r="AR3540" s="6"/>
      <c r="AS3540" s="6"/>
      <c r="AT3540" s="6"/>
      <c r="AU3540" s="6"/>
      <c r="AV3540" s="6"/>
      <c r="AW3540" s="6"/>
      <c r="AX3540" s="6"/>
      <c r="AY3540" s="6"/>
    </row>
    <row r="3541" spans="1:51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  <c r="AJ3541" s="6"/>
      <c r="AK3541" s="6"/>
      <c r="AL3541" s="6"/>
      <c r="AM3541" s="6"/>
      <c r="AN3541" s="6"/>
      <c r="AO3541" s="6"/>
      <c r="AP3541" s="6"/>
      <c r="AQ3541" s="6"/>
      <c r="AR3541" s="6"/>
      <c r="AS3541" s="6"/>
      <c r="AT3541" s="6"/>
      <c r="AU3541" s="6"/>
      <c r="AV3541" s="6"/>
      <c r="AW3541" s="6"/>
      <c r="AX3541" s="6"/>
      <c r="AY3541" s="6"/>
    </row>
    <row r="3542" spans="1:51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  <c r="AJ3542" s="6"/>
      <c r="AK3542" s="6"/>
      <c r="AL3542" s="6"/>
      <c r="AM3542" s="6"/>
      <c r="AN3542" s="6"/>
      <c r="AO3542" s="6"/>
      <c r="AP3542" s="6"/>
      <c r="AQ3542" s="6"/>
      <c r="AR3542" s="6"/>
      <c r="AS3542" s="6"/>
      <c r="AT3542" s="6"/>
      <c r="AU3542" s="6"/>
      <c r="AV3542" s="6"/>
      <c r="AW3542" s="6"/>
      <c r="AX3542" s="6"/>
      <c r="AY3542" s="6"/>
    </row>
    <row r="3543" spans="1:51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  <c r="AJ3543" s="6"/>
      <c r="AK3543" s="6"/>
      <c r="AL3543" s="6"/>
      <c r="AM3543" s="6"/>
      <c r="AN3543" s="6"/>
      <c r="AO3543" s="6"/>
      <c r="AP3543" s="6"/>
      <c r="AQ3543" s="6"/>
      <c r="AR3543" s="6"/>
      <c r="AS3543" s="6"/>
      <c r="AT3543" s="6"/>
      <c r="AU3543" s="6"/>
      <c r="AV3543" s="6"/>
      <c r="AW3543" s="6"/>
      <c r="AX3543" s="6"/>
      <c r="AY3543" s="6"/>
    </row>
    <row r="3544" spans="1:51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  <c r="AJ3544" s="6"/>
      <c r="AK3544" s="6"/>
      <c r="AL3544" s="6"/>
      <c r="AM3544" s="6"/>
      <c r="AN3544" s="6"/>
      <c r="AO3544" s="6"/>
      <c r="AP3544" s="6"/>
      <c r="AQ3544" s="6"/>
      <c r="AR3544" s="6"/>
      <c r="AS3544" s="6"/>
      <c r="AT3544" s="6"/>
      <c r="AU3544" s="6"/>
      <c r="AV3544" s="6"/>
      <c r="AW3544" s="6"/>
      <c r="AX3544" s="6"/>
      <c r="AY3544" s="6"/>
    </row>
    <row r="3545" spans="1:51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  <c r="AJ3545" s="6"/>
      <c r="AK3545" s="6"/>
      <c r="AL3545" s="6"/>
      <c r="AM3545" s="6"/>
      <c r="AN3545" s="6"/>
      <c r="AO3545" s="6"/>
      <c r="AP3545" s="6"/>
      <c r="AQ3545" s="6"/>
      <c r="AR3545" s="6"/>
      <c r="AS3545" s="6"/>
      <c r="AT3545" s="6"/>
      <c r="AU3545" s="6"/>
      <c r="AV3545" s="6"/>
      <c r="AW3545" s="6"/>
      <c r="AX3545" s="6"/>
      <c r="AY3545" s="6"/>
    </row>
    <row r="3546" spans="1:51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  <c r="AJ3546" s="6"/>
      <c r="AK3546" s="6"/>
      <c r="AL3546" s="6"/>
      <c r="AM3546" s="6"/>
      <c r="AN3546" s="6"/>
      <c r="AO3546" s="6"/>
      <c r="AP3546" s="6"/>
      <c r="AQ3546" s="6"/>
      <c r="AR3546" s="6"/>
      <c r="AS3546" s="6"/>
      <c r="AT3546" s="6"/>
      <c r="AU3546" s="6"/>
      <c r="AV3546" s="6"/>
      <c r="AW3546" s="6"/>
      <c r="AX3546" s="6"/>
      <c r="AY3546" s="6"/>
    </row>
    <row r="3547" spans="1:51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  <c r="AJ3547" s="6"/>
      <c r="AK3547" s="6"/>
      <c r="AL3547" s="6"/>
      <c r="AM3547" s="6"/>
      <c r="AN3547" s="6"/>
      <c r="AO3547" s="6"/>
      <c r="AP3547" s="6"/>
      <c r="AQ3547" s="6"/>
      <c r="AR3547" s="6"/>
      <c r="AS3547" s="6"/>
      <c r="AT3547" s="6"/>
      <c r="AU3547" s="6"/>
      <c r="AV3547" s="6"/>
      <c r="AW3547" s="6"/>
      <c r="AX3547" s="6"/>
      <c r="AY3547" s="6"/>
    </row>
    <row r="3548" spans="1:51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  <c r="AJ3548" s="6"/>
      <c r="AK3548" s="6"/>
      <c r="AL3548" s="6"/>
      <c r="AM3548" s="6"/>
      <c r="AN3548" s="6"/>
      <c r="AO3548" s="6"/>
      <c r="AP3548" s="6"/>
      <c r="AQ3548" s="6"/>
      <c r="AR3548" s="6"/>
      <c r="AS3548" s="6"/>
      <c r="AT3548" s="6"/>
      <c r="AU3548" s="6"/>
      <c r="AV3548" s="6"/>
      <c r="AW3548" s="6"/>
      <c r="AX3548" s="6"/>
      <c r="AY3548" s="6"/>
    </row>
    <row r="3549" spans="1:51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  <c r="AJ3549" s="6"/>
      <c r="AK3549" s="6"/>
      <c r="AL3549" s="6"/>
      <c r="AM3549" s="6"/>
      <c r="AN3549" s="6"/>
      <c r="AO3549" s="6"/>
      <c r="AP3549" s="6"/>
      <c r="AQ3549" s="6"/>
      <c r="AR3549" s="6"/>
      <c r="AS3549" s="6"/>
      <c r="AT3549" s="6"/>
      <c r="AU3549" s="6"/>
      <c r="AV3549" s="6"/>
      <c r="AW3549" s="6"/>
      <c r="AX3549" s="6"/>
      <c r="AY3549" s="6"/>
    </row>
    <row r="3550" spans="1:51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  <c r="AJ3550" s="6"/>
      <c r="AK3550" s="6"/>
      <c r="AL3550" s="6"/>
      <c r="AM3550" s="6"/>
      <c r="AN3550" s="6"/>
      <c r="AO3550" s="6"/>
      <c r="AP3550" s="6"/>
      <c r="AQ3550" s="6"/>
      <c r="AR3550" s="6"/>
      <c r="AS3550" s="6"/>
      <c r="AT3550" s="6"/>
      <c r="AU3550" s="6"/>
      <c r="AV3550" s="6"/>
      <c r="AW3550" s="6"/>
      <c r="AX3550" s="6"/>
      <c r="AY3550" s="6"/>
    </row>
    <row r="3551" spans="1:51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  <c r="AJ3551" s="6"/>
      <c r="AK3551" s="6"/>
      <c r="AL3551" s="6"/>
      <c r="AM3551" s="6"/>
      <c r="AN3551" s="6"/>
      <c r="AO3551" s="6"/>
      <c r="AP3551" s="6"/>
      <c r="AQ3551" s="6"/>
      <c r="AR3551" s="6"/>
      <c r="AS3551" s="6"/>
      <c r="AT3551" s="6"/>
      <c r="AU3551" s="6"/>
      <c r="AV3551" s="6"/>
      <c r="AW3551" s="6"/>
      <c r="AX3551" s="6"/>
      <c r="AY3551" s="6"/>
    </row>
    <row r="3552" spans="1:51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  <c r="AJ3552" s="6"/>
      <c r="AK3552" s="6"/>
      <c r="AL3552" s="6"/>
      <c r="AM3552" s="6"/>
      <c r="AN3552" s="6"/>
      <c r="AO3552" s="6"/>
      <c r="AP3552" s="6"/>
      <c r="AQ3552" s="6"/>
      <c r="AR3552" s="6"/>
      <c r="AS3552" s="6"/>
      <c r="AT3552" s="6"/>
      <c r="AU3552" s="6"/>
      <c r="AV3552" s="6"/>
      <c r="AW3552" s="6"/>
      <c r="AX3552" s="6"/>
      <c r="AY3552" s="6"/>
    </row>
    <row r="3553" spans="1:51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  <c r="AJ3553" s="6"/>
      <c r="AK3553" s="6"/>
      <c r="AL3553" s="6"/>
      <c r="AM3553" s="6"/>
      <c r="AN3553" s="6"/>
      <c r="AO3553" s="6"/>
      <c r="AP3553" s="6"/>
      <c r="AQ3553" s="6"/>
      <c r="AR3553" s="6"/>
      <c r="AS3553" s="6"/>
      <c r="AT3553" s="6"/>
      <c r="AU3553" s="6"/>
      <c r="AV3553" s="6"/>
      <c r="AW3553" s="6"/>
      <c r="AX3553" s="6"/>
      <c r="AY3553" s="6"/>
    </row>
    <row r="3554" spans="1:51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  <c r="AJ3554" s="6"/>
      <c r="AK3554" s="6"/>
      <c r="AL3554" s="6"/>
      <c r="AM3554" s="6"/>
      <c r="AN3554" s="6"/>
      <c r="AO3554" s="6"/>
      <c r="AP3554" s="6"/>
      <c r="AQ3554" s="6"/>
      <c r="AR3554" s="6"/>
      <c r="AS3554" s="6"/>
      <c r="AT3554" s="6"/>
      <c r="AU3554" s="6"/>
      <c r="AV3554" s="6"/>
      <c r="AW3554" s="6"/>
      <c r="AX3554" s="6"/>
      <c r="AY3554" s="6"/>
    </row>
    <row r="3555" spans="1:51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  <c r="AJ3555" s="6"/>
      <c r="AK3555" s="6"/>
      <c r="AL3555" s="6"/>
      <c r="AM3555" s="6"/>
      <c r="AN3555" s="6"/>
      <c r="AO3555" s="6"/>
      <c r="AP3555" s="6"/>
      <c r="AQ3555" s="6"/>
      <c r="AR3555" s="6"/>
      <c r="AS3555" s="6"/>
      <c r="AT3555" s="6"/>
      <c r="AU3555" s="6"/>
      <c r="AV3555" s="6"/>
      <c r="AW3555" s="6"/>
      <c r="AX3555" s="6"/>
      <c r="AY3555" s="6"/>
    </row>
    <row r="3556" spans="1:51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  <c r="AJ3556" s="6"/>
      <c r="AK3556" s="6"/>
      <c r="AL3556" s="6"/>
      <c r="AM3556" s="6"/>
      <c r="AN3556" s="6"/>
      <c r="AO3556" s="6"/>
      <c r="AP3556" s="6"/>
      <c r="AQ3556" s="6"/>
      <c r="AR3556" s="6"/>
      <c r="AS3556" s="6"/>
      <c r="AT3556" s="6"/>
      <c r="AU3556" s="6"/>
      <c r="AV3556" s="6"/>
      <c r="AW3556" s="6"/>
      <c r="AX3556" s="6"/>
      <c r="AY3556" s="6"/>
    </row>
    <row r="3557" spans="1:51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  <c r="AJ3557" s="6"/>
      <c r="AK3557" s="6"/>
      <c r="AL3557" s="6"/>
      <c r="AM3557" s="6"/>
      <c r="AN3557" s="6"/>
      <c r="AO3557" s="6"/>
      <c r="AP3557" s="6"/>
      <c r="AQ3557" s="6"/>
      <c r="AR3557" s="6"/>
      <c r="AS3557" s="6"/>
      <c r="AT3557" s="6"/>
      <c r="AU3557" s="6"/>
      <c r="AV3557" s="6"/>
      <c r="AW3557" s="6"/>
      <c r="AX3557" s="6"/>
      <c r="AY3557" s="6"/>
    </row>
    <row r="3558" spans="1:51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  <c r="AJ3558" s="6"/>
      <c r="AK3558" s="6"/>
      <c r="AL3558" s="6"/>
      <c r="AM3558" s="6"/>
      <c r="AN3558" s="6"/>
      <c r="AO3558" s="6"/>
      <c r="AP3558" s="6"/>
      <c r="AQ3558" s="6"/>
      <c r="AR3558" s="6"/>
      <c r="AS3558" s="6"/>
      <c r="AT3558" s="6"/>
      <c r="AU3558" s="6"/>
      <c r="AV3558" s="6"/>
      <c r="AW3558" s="6"/>
      <c r="AX3558" s="6"/>
      <c r="AY3558" s="6"/>
    </row>
    <row r="3559" spans="1:51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  <c r="AJ3559" s="6"/>
      <c r="AK3559" s="6"/>
      <c r="AL3559" s="6"/>
      <c r="AM3559" s="6"/>
      <c r="AN3559" s="6"/>
      <c r="AO3559" s="6"/>
      <c r="AP3559" s="6"/>
      <c r="AQ3559" s="6"/>
      <c r="AR3559" s="6"/>
      <c r="AS3559" s="6"/>
      <c r="AT3559" s="6"/>
      <c r="AU3559" s="6"/>
      <c r="AV3559" s="6"/>
      <c r="AW3559" s="6"/>
      <c r="AX3559" s="6"/>
      <c r="AY3559" s="6"/>
    </row>
    <row r="3560" spans="1:51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  <c r="AJ3560" s="6"/>
      <c r="AK3560" s="6"/>
      <c r="AL3560" s="6"/>
      <c r="AM3560" s="6"/>
      <c r="AN3560" s="6"/>
      <c r="AO3560" s="6"/>
      <c r="AP3560" s="6"/>
      <c r="AQ3560" s="6"/>
      <c r="AR3560" s="6"/>
      <c r="AS3560" s="6"/>
      <c r="AT3560" s="6"/>
      <c r="AU3560" s="6"/>
      <c r="AV3560" s="6"/>
      <c r="AW3560" s="6"/>
      <c r="AX3560" s="6"/>
      <c r="AY3560" s="6"/>
    </row>
    <row r="3561" spans="1:51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  <c r="AJ3561" s="6"/>
      <c r="AK3561" s="6"/>
      <c r="AL3561" s="6"/>
      <c r="AM3561" s="6"/>
      <c r="AN3561" s="6"/>
      <c r="AO3561" s="6"/>
      <c r="AP3561" s="6"/>
      <c r="AQ3561" s="6"/>
      <c r="AR3561" s="6"/>
      <c r="AS3561" s="6"/>
      <c r="AT3561" s="6"/>
      <c r="AU3561" s="6"/>
      <c r="AV3561" s="6"/>
      <c r="AW3561" s="6"/>
      <c r="AX3561" s="6"/>
      <c r="AY3561" s="6"/>
    </row>
    <row r="3562" spans="1:51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  <c r="AJ3562" s="6"/>
      <c r="AK3562" s="6"/>
      <c r="AL3562" s="6"/>
      <c r="AM3562" s="6"/>
      <c r="AN3562" s="6"/>
      <c r="AO3562" s="6"/>
      <c r="AP3562" s="6"/>
      <c r="AQ3562" s="6"/>
      <c r="AR3562" s="6"/>
      <c r="AS3562" s="6"/>
      <c r="AT3562" s="6"/>
      <c r="AU3562" s="6"/>
      <c r="AV3562" s="6"/>
      <c r="AW3562" s="6"/>
      <c r="AX3562" s="6"/>
      <c r="AY3562" s="6"/>
    </row>
    <row r="3563" spans="1:51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  <c r="AJ3563" s="6"/>
      <c r="AK3563" s="6"/>
      <c r="AL3563" s="6"/>
      <c r="AM3563" s="6"/>
      <c r="AN3563" s="6"/>
      <c r="AO3563" s="6"/>
      <c r="AP3563" s="6"/>
      <c r="AQ3563" s="6"/>
      <c r="AR3563" s="6"/>
      <c r="AS3563" s="6"/>
      <c r="AT3563" s="6"/>
      <c r="AU3563" s="6"/>
      <c r="AV3563" s="6"/>
      <c r="AW3563" s="6"/>
      <c r="AX3563" s="6"/>
      <c r="AY3563" s="6"/>
    </row>
    <row r="3564" spans="1:51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  <c r="AJ3564" s="6"/>
      <c r="AK3564" s="6"/>
      <c r="AL3564" s="6"/>
      <c r="AM3564" s="6"/>
      <c r="AN3564" s="6"/>
      <c r="AO3564" s="6"/>
      <c r="AP3564" s="6"/>
      <c r="AQ3564" s="6"/>
      <c r="AR3564" s="6"/>
      <c r="AS3564" s="6"/>
      <c r="AT3564" s="6"/>
      <c r="AU3564" s="6"/>
      <c r="AV3564" s="6"/>
      <c r="AW3564" s="6"/>
      <c r="AX3564" s="6"/>
      <c r="AY3564" s="6"/>
    </row>
    <row r="3565" spans="1:51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  <c r="AJ3565" s="6"/>
      <c r="AK3565" s="6"/>
      <c r="AL3565" s="6"/>
      <c r="AM3565" s="6"/>
      <c r="AN3565" s="6"/>
      <c r="AO3565" s="6"/>
      <c r="AP3565" s="6"/>
      <c r="AQ3565" s="6"/>
      <c r="AR3565" s="6"/>
      <c r="AS3565" s="6"/>
      <c r="AT3565" s="6"/>
      <c r="AU3565" s="6"/>
      <c r="AV3565" s="6"/>
      <c r="AW3565" s="6"/>
      <c r="AX3565" s="6"/>
      <c r="AY3565" s="6"/>
    </row>
    <row r="3566" spans="1:51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  <c r="AJ3566" s="6"/>
      <c r="AK3566" s="6"/>
      <c r="AL3566" s="6"/>
      <c r="AM3566" s="6"/>
      <c r="AN3566" s="6"/>
      <c r="AO3566" s="6"/>
      <c r="AP3566" s="6"/>
      <c r="AQ3566" s="6"/>
      <c r="AR3566" s="6"/>
      <c r="AS3566" s="6"/>
      <c r="AT3566" s="6"/>
      <c r="AU3566" s="6"/>
      <c r="AV3566" s="6"/>
      <c r="AW3566" s="6"/>
      <c r="AX3566" s="6"/>
      <c r="AY3566" s="6"/>
    </row>
    <row r="3567" spans="1:51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  <c r="AJ3567" s="6"/>
      <c r="AK3567" s="6"/>
      <c r="AL3567" s="6"/>
      <c r="AM3567" s="6"/>
      <c r="AN3567" s="6"/>
      <c r="AO3567" s="6"/>
      <c r="AP3567" s="6"/>
      <c r="AQ3567" s="6"/>
      <c r="AR3567" s="6"/>
      <c r="AS3567" s="6"/>
      <c r="AT3567" s="6"/>
      <c r="AU3567" s="6"/>
      <c r="AV3567" s="6"/>
      <c r="AW3567" s="6"/>
      <c r="AX3567" s="6"/>
      <c r="AY3567" s="6"/>
    </row>
    <row r="3568" spans="1:51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  <c r="AJ3568" s="6"/>
      <c r="AK3568" s="6"/>
      <c r="AL3568" s="6"/>
      <c r="AM3568" s="6"/>
      <c r="AN3568" s="6"/>
      <c r="AO3568" s="6"/>
      <c r="AP3568" s="6"/>
      <c r="AQ3568" s="6"/>
      <c r="AR3568" s="6"/>
      <c r="AS3568" s="6"/>
      <c r="AT3568" s="6"/>
      <c r="AU3568" s="6"/>
      <c r="AV3568" s="6"/>
      <c r="AW3568" s="6"/>
      <c r="AX3568" s="6"/>
      <c r="AY3568" s="6"/>
    </row>
    <row r="3569" spans="1:51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  <c r="AJ3569" s="6"/>
      <c r="AK3569" s="6"/>
      <c r="AL3569" s="6"/>
      <c r="AM3569" s="6"/>
      <c r="AN3569" s="6"/>
      <c r="AO3569" s="6"/>
      <c r="AP3569" s="6"/>
      <c r="AQ3569" s="6"/>
      <c r="AR3569" s="6"/>
      <c r="AS3569" s="6"/>
      <c r="AT3569" s="6"/>
      <c r="AU3569" s="6"/>
      <c r="AV3569" s="6"/>
      <c r="AW3569" s="6"/>
      <c r="AX3569" s="6"/>
      <c r="AY3569" s="6"/>
    </row>
    <row r="3570" spans="1:51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  <c r="AJ3570" s="6"/>
      <c r="AK3570" s="6"/>
      <c r="AL3570" s="6"/>
      <c r="AM3570" s="6"/>
      <c r="AN3570" s="6"/>
      <c r="AO3570" s="6"/>
      <c r="AP3570" s="6"/>
      <c r="AQ3570" s="6"/>
      <c r="AR3570" s="6"/>
      <c r="AS3570" s="6"/>
      <c r="AT3570" s="6"/>
      <c r="AU3570" s="6"/>
      <c r="AV3570" s="6"/>
      <c r="AW3570" s="6"/>
      <c r="AX3570" s="6"/>
      <c r="AY3570" s="6"/>
    </row>
    <row r="3571" spans="1:51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  <c r="AJ3571" s="6"/>
      <c r="AK3571" s="6"/>
      <c r="AL3571" s="6"/>
      <c r="AM3571" s="6"/>
      <c r="AN3571" s="6"/>
      <c r="AO3571" s="6"/>
      <c r="AP3571" s="6"/>
      <c r="AQ3571" s="6"/>
      <c r="AR3571" s="6"/>
      <c r="AS3571" s="6"/>
      <c r="AT3571" s="6"/>
      <c r="AU3571" s="6"/>
      <c r="AV3571" s="6"/>
      <c r="AW3571" s="6"/>
      <c r="AX3571" s="6"/>
      <c r="AY3571" s="6"/>
    </row>
    <row r="3572" spans="1:51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  <c r="AJ3572" s="6"/>
      <c r="AK3572" s="6"/>
      <c r="AL3572" s="6"/>
      <c r="AM3572" s="6"/>
      <c r="AN3572" s="6"/>
      <c r="AO3572" s="6"/>
      <c r="AP3572" s="6"/>
      <c r="AQ3572" s="6"/>
      <c r="AR3572" s="6"/>
      <c r="AS3572" s="6"/>
      <c r="AT3572" s="6"/>
      <c r="AU3572" s="6"/>
      <c r="AV3572" s="6"/>
      <c r="AW3572" s="6"/>
      <c r="AX3572" s="6"/>
      <c r="AY3572" s="6"/>
    </row>
    <row r="3573" spans="1:51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  <c r="AJ3573" s="6"/>
      <c r="AK3573" s="6"/>
      <c r="AL3573" s="6"/>
      <c r="AM3573" s="6"/>
      <c r="AN3573" s="6"/>
      <c r="AO3573" s="6"/>
      <c r="AP3573" s="6"/>
      <c r="AQ3573" s="6"/>
      <c r="AR3573" s="6"/>
      <c r="AS3573" s="6"/>
      <c r="AT3573" s="6"/>
      <c r="AU3573" s="6"/>
      <c r="AV3573" s="6"/>
      <c r="AW3573" s="6"/>
      <c r="AX3573" s="6"/>
      <c r="AY3573" s="6"/>
    </row>
    <row r="3574" spans="1:51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  <c r="AJ3574" s="6"/>
      <c r="AK3574" s="6"/>
      <c r="AL3574" s="6"/>
      <c r="AM3574" s="6"/>
      <c r="AN3574" s="6"/>
      <c r="AO3574" s="6"/>
      <c r="AP3574" s="6"/>
      <c r="AQ3574" s="6"/>
      <c r="AR3574" s="6"/>
      <c r="AS3574" s="6"/>
      <c r="AT3574" s="6"/>
      <c r="AU3574" s="6"/>
      <c r="AV3574" s="6"/>
      <c r="AW3574" s="6"/>
      <c r="AX3574" s="6"/>
      <c r="AY3574" s="6"/>
    </row>
    <row r="3575" spans="1:51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  <c r="AJ3575" s="6"/>
      <c r="AK3575" s="6"/>
      <c r="AL3575" s="6"/>
      <c r="AM3575" s="6"/>
      <c r="AN3575" s="6"/>
      <c r="AO3575" s="6"/>
      <c r="AP3575" s="6"/>
      <c r="AQ3575" s="6"/>
      <c r="AR3575" s="6"/>
      <c r="AS3575" s="6"/>
      <c r="AT3575" s="6"/>
      <c r="AU3575" s="6"/>
      <c r="AV3575" s="6"/>
      <c r="AW3575" s="6"/>
      <c r="AX3575" s="6"/>
      <c r="AY3575" s="6"/>
    </row>
    <row r="3576" spans="1:51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  <c r="AJ3576" s="6"/>
      <c r="AK3576" s="6"/>
      <c r="AL3576" s="6"/>
      <c r="AM3576" s="6"/>
      <c r="AN3576" s="6"/>
      <c r="AO3576" s="6"/>
      <c r="AP3576" s="6"/>
      <c r="AQ3576" s="6"/>
      <c r="AR3576" s="6"/>
      <c r="AS3576" s="6"/>
      <c r="AT3576" s="6"/>
      <c r="AU3576" s="6"/>
      <c r="AV3576" s="6"/>
      <c r="AW3576" s="6"/>
      <c r="AX3576" s="6"/>
      <c r="AY3576" s="6"/>
    </row>
    <row r="3577" spans="1:51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  <c r="AJ3577" s="6"/>
      <c r="AK3577" s="6"/>
      <c r="AL3577" s="6"/>
      <c r="AM3577" s="6"/>
      <c r="AN3577" s="6"/>
      <c r="AO3577" s="6"/>
      <c r="AP3577" s="6"/>
      <c r="AQ3577" s="6"/>
      <c r="AR3577" s="6"/>
      <c r="AS3577" s="6"/>
      <c r="AT3577" s="6"/>
      <c r="AU3577" s="6"/>
      <c r="AV3577" s="6"/>
      <c r="AW3577" s="6"/>
      <c r="AX3577" s="6"/>
      <c r="AY3577" s="6"/>
    </row>
    <row r="3578" spans="1:51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  <c r="AJ3578" s="6"/>
      <c r="AK3578" s="6"/>
      <c r="AL3578" s="6"/>
      <c r="AM3578" s="6"/>
      <c r="AN3578" s="6"/>
      <c r="AO3578" s="6"/>
      <c r="AP3578" s="6"/>
      <c r="AQ3578" s="6"/>
      <c r="AR3578" s="6"/>
      <c r="AS3578" s="6"/>
      <c r="AT3578" s="6"/>
      <c r="AU3578" s="6"/>
      <c r="AV3578" s="6"/>
      <c r="AW3578" s="6"/>
      <c r="AX3578" s="6"/>
      <c r="AY3578" s="6"/>
    </row>
    <row r="3579" spans="1:51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  <c r="AJ3579" s="6"/>
      <c r="AK3579" s="6"/>
      <c r="AL3579" s="6"/>
      <c r="AM3579" s="6"/>
      <c r="AN3579" s="6"/>
      <c r="AO3579" s="6"/>
      <c r="AP3579" s="6"/>
      <c r="AQ3579" s="6"/>
      <c r="AR3579" s="6"/>
      <c r="AS3579" s="6"/>
      <c r="AT3579" s="6"/>
      <c r="AU3579" s="6"/>
      <c r="AV3579" s="6"/>
      <c r="AW3579" s="6"/>
      <c r="AX3579" s="6"/>
      <c r="AY3579" s="6"/>
    </row>
    <row r="3580" spans="1:51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  <c r="AJ3580" s="6"/>
      <c r="AK3580" s="6"/>
      <c r="AL3580" s="6"/>
      <c r="AM3580" s="6"/>
      <c r="AN3580" s="6"/>
      <c r="AO3580" s="6"/>
      <c r="AP3580" s="6"/>
      <c r="AQ3580" s="6"/>
      <c r="AR3580" s="6"/>
      <c r="AS3580" s="6"/>
      <c r="AT3580" s="6"/>
      <c r="AU3580" s="6"/>
      <c r="AV3580" s="6"/>
      <c r="AW3580" s="6"/>
      <c r="AX3580" s="6"/>
      <c r="AY3580" s="6"/>
    </row>
    <row r="3581" spans="1:51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  <c r="AJ3581" s="6"/>
      <c r="AK3581" s="6"/>
      <c r="AL3581" s="6"/>
      <c r="AM3581" s="6"/>
      <c r="AN3581" s="6"/>
      <c r="AO3581" s="6"/>
      <c r="AP3581" s="6"/>
      <c r="AQ3581" s="6"/>
      <c r="AR3581" s="6"/>
      <c r="AS3581" s="6"/>
      <c r="AT3581" s="6"/>
      <c r="AU3581" s="6"/>
      <c r="AV3581" s="6"/>
      <c r="AW3581" s="6"/>
      <c r="AX3581" s="6"/>
      <c r="AY3581" s="6"/>
    </row>
    <row r="3582" spans="1:51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  <c r="AJ3582" s="6"/>
      <c r="AK3582" s="6"/>
      <c r="AL3582" s="6"/>
      <c r="AM3582" s="6"/>
      <c r="AN3582" s="6"/>
      <c r="AO3582" s="6"/>
      <c r="AP3582" s="6"/>
      <c r="AQ3582" s="6"/>
      <c r="AR3582" s="6"/>
      <c r="AS3582" s="6"/>
      <c r="AT3582" s="6"/>
      <c r="AU3582" s="6"/>
      <c r="AV3582" s="6"/>
      <c r="AW3582" s="6"/>
      <c r="AX3582" s="6"/>
      <c r="AY3582" s="6"/>
    </row>
    <row r="3583" spans="1:51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  <c r="AJ3583" s="6"/>
      <c r="AK3583" s="6"/>
      <c r="AL3583" s="6"/>
      <c r="AM3583" s="6"/>
      <c r="AN3583" s="6"/>
      <c r="AO3583" s="6"/>
      <c r="AP3583" s="6"/>
      <c r="AQ3583" s="6"/>
      <c r="AR3583" s="6"/>
      <c r="AS3583" s="6"/>
      <c r="AT3583" s="6"/>
      <c r="AU3583" s="6"/>
      <c r="AV3583" s="6"/>
      <c r="AW3583" s="6"/>
      <c r="AX3583" s="6"/>
      <c r="AY3583" s="6"/>
    </row>
    <row r="3584" spans="1:51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  <c r="AJ3584" s="6"/>
      <c r="AK3584" s="6"/>
      <c r="AL3584" s="6"/>
      <c r="AM3584" s="6"/>
      <c r="AN3584" s="6"/>
      <c r="AO3584" s="6"/>
      <c r="AP3584" s="6"/>
      <c r="AQ3584" s="6"/>
      <c r="AR3584" s="6"/>
      <c r="AS3584" s="6"/>
      <c r="AT3584" s="6"/>
      <c r="AU3584" s="6"/>
      <c r="AV3584" s="6"/>
      <c r="AW3584" s="6"/>
      <c r="AX3584" s="6"/>
      <c r="AY3584" s="6"/>
    </row>
    <row r="3585" spans="1:51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  <c r="AJ3585" s="6"/>
      <c r="AK3585" s="6"/>
      <c r="AL3585" s="6"/>
      <c r="AM3585" s="6"/>
      <c r="AN3585" s="6"/>
      <c r="AO3585" s="6"/>
      <c r="AP3585" s="6"/>
      <c r="AQ3585" s="6"/>
      <c r="AR3585" s="6"/>
      <c r="AS3585" s="6"/>
      <c r="AT3585" s="6"/>
      <c r="AU3585" s="6"/>
      <c r="AV3585" s="6"/>
      <c r="AW3585" s="6"/>
      <c r="AX3585" s="6"/>
      <c r="AY3585" s="6"/>
    </row>
    <row r="3586" spans="1:51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  <c r="AJ3586" s="6"/>
      <c r="AK3586" s="6"/>
      <c r="AL3586" s="6"/>
      <c r="AM3586" s="6"/>
      <c r="AN3586" s="6"/>
      <c r="AO3586" s="6"/>
      <c r="AP3586" s="6"/>
      <c r="AQ3586" s="6"/>
      <c r="AR3586" s="6"/>
      <c r="AS3586" s="6"/>
      <c r="AT3586" s="6"/>
      <c r="AU3586" s="6"/>
      <c r="AV3586" s="6"/>
      <c r="AW3586" s="6"/>
      <c r="AX3586" s="6"/>
      <c r="AY3586" s="6"/>
    </row>
    <row r="3587" spans="1:51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  <c r="AJ3587" s="6"/>
      <c r="AK3587" s="6"/>
      <c r="AL3587" s="6"/>
      <c r="AM3587" s="6"/>
      <c r="AN3587" s="6"/>
      <c r="AO3587" s="6"/>
      <c r="AP3587" s="6"/>
      <c r="AQ3587" s="6"/>
      <c r="AR3587" s="6"/>
      <c r="AS3587" s="6"/>
      <c r="AT3587" s="6"/>
      <c r="AU3587" s="6"/>
      <c r="AV3587" s="6"/>
      <c r="AW3587" s="6"/>
      <c r="AX3587" s="6"/>
      <c r="AY3587" s="6"/>
    </row>
    <row r="3588" spans="1:51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  <c r="AJ3588" s="6"/>
      <c r="AK3588" s="6"/>
      <c r="AL3588" s="6"/>
      <c r="AM3588" s="6"/>
      <c r="AN3588" s="6"/>
      <c r="AO3588" s="6"/>
      <c r="AP3588" s="6"/>
      <c r="AQ3588" s="6"/>
      <c r="AR3588" s="6"/>
      <c r="AS3588" s="6"/>
      <c r="AT3588" s="6"/>
      <c r="AU3588" s="6"/>
      <c r="AV3588" s="6"/>
      <c r="AW3588" s="6"/>
      <c r="AX3588" s="6"/>
      <c r="AY3588" s="6"/>
    </row>
    <row r="3589" spans="1:51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  <c r="AJ3589" s="6"/>
      <c r="AK3589" s="6"/>
      <c r="AL3589" s="6"/>
      <c r="AM3589" s="6"/>
      <c r="AN3589" s="6"/>
      <c r="AO3589" s="6"/>
      <c r="AP3589" s="6"/>
      <c r="AQ3589" s="6"/>
      <c r="AR3589" s="6"/>
      <c r="AS3589" s="6"/>
      <c r="AT3589" s="6"/>
      <c r="AU3589" s="6"/>
      <c r="AV3589" s="6"/>
      <c r="AW3589" s="6"/>
      <c r="AX3589" s="6"/>
      <c r="AY3589" s="6"/>
    </row>
    <row r="3590" spans="1:51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  <c r="AJ3590" s="6"/>
      <c r="AK3590" s="6"/>
      <c r="AL3590" s="6"/>
      <c r="AM3590" s="6"/>
      <c r="AN3590" s="6"/>
      <c r="AO3590" s="6"/>
      <c r="AP3590" s="6"/>
      <c r="AQ3590" s="6"/>
      <c r="AR3590" s="6"/>
      <c r="AS3590" s="6"/>
      <c r="AT3590" s="6"/>
      <c r="AU3590" s="6"/>
      <c r="AV3590" s="6"/>
      <c r="AW3590" s="6"/>
      <c r="AX3590" s="6"/>
      <c r="AY3590" s="6"/>
    </row>
    <row r="3591" spans="1:51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  <c r="AJ3591" s="6"/>
      <c r="AK3591" s="6"/>
      <c r="AL3591" s="6"/>
      <c r="AM3591" s="6"/>
      <c r="AN3591" s="6"/>
      <c r="AO3591" s="6"/>
      <c r="AP3591" s="6"/>
      <c r="AQ3591" s="6"/>
      <c r="AR3591" s="6"/>
      <c r="AS3591" s="6"/>
      <c r="AT3591" s="6"/>
      <c r="AU3591" s="6"/>
      <c r="AV3591" s="6"/>
      <c r="AW3591" s="6"/>
      <c r="AX3591" s="6"/>
      <c r="AY3591" s="6"/>
    </row>
    <row r="3592" spans="1:51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  <c r="AJ3592" s="6"/>
      <c r="AK3592" s="6"/>
      <c r="AL3592" s="6"/>
      <c r="AM3592" s="6"/>
      <c r="AN3592" s="6"/>
      <c r="AO3592" s="6"/>
      <c r="AP3592" s="6"/>
      <c r="AQ3592" s="6"/>
      <c r="AR3592" s="6"/>
      <c r="AS3592" s="6"/>
      <c r="AT3592" s="6"/>
      <c r="AU3592" s="6"/>
      <c r="AV3592" s="6"/>
      <c r="AW3592" s="6"/>
      <c r="AX3592" s="6"/>
      <c r="AY3592" s="6"/>
    </row>
    <row r="3593" spans="1:51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  <c r="AJ3593" s="6"/>
      <c r="AK3593" s="6"/>
      <c r="AL3593" s="6"/>
      <c r="AM3593" s="6"/>
      <c r="AN3593" s="6"/>
      <c r="AO3593" s="6"/>
      <c r="AP3593" s="6"/>
      <c r="AQ3593" s="6"/>
      <c r="AR3593" s="6"/>
      <c r="AS3593" s="6"/>
      <c r="AT3593" s="6"/>
      <c r="AU3593" s="6"/>
      <c r="AV3593" s="6"/>
      <c r="AW3593" s="6"/>
      <c r="AX3593" s="6"/>
      <c r="AY3593" s="6"/>
    </row>
    <row r="3594" spans="1:51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  <c r="AJ3594" s="6"/>
      <c r="AK3594" s="6"/>
      <c r="AL3594" s="6"/>
      <c r="AM3594" s="6"/>
      <c r="AN3594" s="6"/>
      <c r="AO3594" s="6"/>
      <c r="AP3594" s="6"/>
      <c r="AQ3594" s="6"/>
      <c r="AR3594" s="6"/>
      <c r="AS3594" s="6"/>
      <c r="AT3594" s="6"/>
      <c r="AU3594" s="6"/>
      <c r="AV3594" s="6"/>
      <c r="AW3594" s="6"/>
      <c r="AX3594" s="6"/>
      <c r="AY3594" s="6"/>
    </row>
    <row r="3595" spans="1:51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  <c r="AJ3595" s="6"/>
      <c r="AK3595" s="6"/>
      <c r="AL3595" s="6"/>
      <c r="AM3595" s="6"/>
      <c r="AN3595" s="6"/>
      <c r="AO3595" s="6"/>
      <c r="AP3595" s="6"/>
      <c r="AQ3595" s="6"/>
      <c r="AR3595" s="6"/>
      <c r="AS3595" s="6"/>
      <c r="AT3595" s="6"/>
      <c r="AU3595" s="6"/>
      <c r="AV3595" s="6"/>
      <c r="AW3595" s="6"/>
      <c r="AX3595" s="6"/>
      <c r="AY3595" s="6"/>
    </row>
    <row r="3596" spans="1:51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  <c r="AJ3596" s="6"/>
      <c r="AK3596" s="6"/>
      <c r="AL3596" s="6"/>
      <c r="AM3596" s="6"/>
      <c r="AN3596" s="6"/>
      <c r="AO3596" s="6"/>
      <c r="AP3596" s="6"/>
      <c r="AQ3596" s="6"/>
      <c r="AR3596" s="6"/>
      <c r="AS3596" s="6"/>
      <c r="AT3596" s="6"/>
      <c r="AU3596" s="6"/>
      <c r="AV3596" s="6"/>
      <c r="AW3596" s="6"/>
      <c r="AX3596" s="6"/>
      <c r="AY3596" s="6"/>
    </row>
    <row r="3597" spans="1:51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  <c r="AJ3597" s="6"/>
      <c r="AK3597" s="6"/>
      <c r="AL3597" s="6"/>
      <c r="AM3597" s="6"/>
      <c r="AN3597" s="6"/>
      <c r="AO3597" s="6"/>
      <c r="AP3597" s="6"/>
      <c r="AQ3597" s="6"/>
      <c r="AR3597" s="6"/>
      <c r="AS3597" s="6"/>
      <c r="AT3597" s="6"/>
      <c r="AU3597" s="6"/>
      <c r="AV3597" s="6"/>
      <c r="AW3597" s="6"/>
      <c r="AX3597" s="6"/>
      <c r="AY3597" s="6"/>
    </row>
    <row r="3598" spans="1:51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  <c r="AJ3598" s="6"/>
      <c r="AK3598" s="6"/>
      <c r="AL3598" s="6"/>
      <c r="AM3598" s="6"/>
      <c r="AN3598" s="6"/>
      <c r="AO3598" s="6"/>
      <c r="AP3598" s="6"/>
      <c r="AQ3598" s="6"/>
      <c r="AR3598" s="6"/>
      <c r="AS3598" s="6"/>
      <c r="AT3598" s="6"/>
      <c r="AU3598" s="6"/>
      <c r="AV3598" s="6"/>
      <c r="AW3598" s="6"/>
      <c r="AX3598" s="6"/>
      <c r="AY3598" s="6"/>
    </row>
    <row r="3599" spans="1:51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  <c r="AJ3599" s="6"/>
      <c r="AK3599" s="6"/>
      <c r="AL3599" s="6"/>
      <c r="AM3599" s="6"/>
      <c r="AN3599" s="6"/>
      <c r="AO3599" s="6"/>
      <c r="AP3599" s="6"/>
      <c r="AQ3599" s="6"/>
      <c r="AR3599" s="6"/>
      <c r="AS3599" s="6"/>
      <c r="AT3599" s="6"/>
      <c r="AU3599" s="6"/>
      <c r="AV3599" s="6"/>
      <c r="AW3599" s="6"/>
      <c r="AX3599" s="6"/>
      <c r="AY3599" s="6"/>
    </row>
    <row r="3600" spans="1:51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  <c r="AJ3600" s="6"/>
      <c r="AK3600" s="6"/>
      <c r="AL3600" s="6"/>
      <c r="AM3600" s="6"/>
      <c r="AN3600" s="6"/>
      <c r="AO3600" s="6"/>
      <c r="AP3600" s="6"/>
      <c r="AQ3600" s="6"/>
      <c r="AR3600" s="6"/>
      <c r="AS3600" s="6"/>
      <c r="AT3600" s="6"/>
      <c r="AU3600" s="6"/>
      <c r="AV3600" s="6"/>
      <c r="AW3600" s="6"/>
      <c r="AX3600" s="6"/>
      <c r="AY3600" s="6"/>
    </row>
    <row r="3601" spans="1:51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  <c r="AJ3601" s="6"/>
      <c r="AK3601" s="6"/>
      <c r="AL3601" s="6"/>
      <c r="AM3601" s="6"/>
      <c r="AN3601" s="6"/>
      <c r="AO3601" s="6"/>
      <c r="AP3601" s="6"/>
      <c r="AQ3601" s="6"/>
      <c r="AR3601" s="6"/>
      <c r="AS3601" s="6"/>
      <c r="AT3601" s="6"/>
      <c r="AU3601" s="6"/>
      <c r="AV3601" s="6"/>
      <c r="AW3601" s="6"/>
      <c r="AX3601" s="6"/>
      <c r="AY3601" s="6"/>
    </row>
    <row r="3602" spans="1:51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  <c r="AJ3602" s="6"/>
      <c r="AK3602" s="6"/>
      <c r="AL3602" s="6"/>
      <c r="AM3602" s="6"/>
      <c r="AN3602" s="6"/>
      <c r="AO3602" s="6"/>
      <c r="AP3602" s="6"/>
      <c r="AQ3602" s="6"/>
      <c r="AR3602" s="6"/>
      <c r="AS3602" s="6"/>
      <c r="AT3602" s="6"/>
      <c r="AU3602" s="6"/>
      <c r="AV3602" s="6"/>
      <c r="AW3602" s="6"/>
      <c r="AX3602" s="6"/>
      <c r="AY3602" s="6"/>
    </row>
    <row r="3603" spans="1:51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  <c r="AJ3603" s="6"/>
      <c r="AK3603" s="6"/>
      <c r="AL3603" s="6"/>
      <c r="AM3603" s="6"/>
      <c r="AN3603" s="6"/>
      <c r="AO3603" s="6"/>
      <c r="AP3603" s="6"/>
      <c r="AQ3603" s="6"/>
      <c r="AR3603" s="6"/>
      <c r="AS3603" s="6"/>
      <c r="AT3603" s="6"/>
      <c r="AU3603" s="6"/>
      <c r="AV3603" s="6"/>
      <c r="AW3603" s="6"/>
      <c r="AX3603" s="6"/>
      <c r="AY3603" s="6"/>
    </row>
    <row r="3604" spans="1:51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  <c r="AJ3604" s="6"/>
      <c r="AK3604" s="6"/>
      <c r="AL3604" s="6"/>
      <c r="AM3604" s="6"/>
      <c r="AN3604" s="6"/>
      <c r="AO3604" s="6"/>
      <c r="AP3604" s="6"/>
      <c r="AQ3604" s="6"/>
      <c r="AR3604" s="6"/>
      <c r="AS3604" s="6"/>
      <c r="AT3604" s="6"/>
      <c r="AU3604" s="6"/>
      <c r="AV3604" s="6"/>
      <c r="AW3604" s="6"/>
      <c r="AX3604" s="6"/>
      <c r="AY3604" s="6"/>
    </row>
    <row r="3605" spans="1:51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  <c r="AJ3605" s="6"/>
      <c r="AK3605" s="6"/>
      <c r="AL3605" s="6"/>
      <c r="AM3605" s="6"/>
      <c r="AN3605" s="6"/>
      <c r="AO3605" s="6"/>
      <c r="AP3605" s="6"/>
      <c r="AQ3605" s="6"/>
      <c r="AR3605" s="6"/>
      <c r="AS3605" s="6"/>
      <c r="AT3605" s="6"/>
      <c r="AU3605" s="6"/>
      <c r="AV3605" s="6"/>
      <c r="AW3605" s="6"/>
      <c r="AX3605" s="6"/>
      <c r="AY3605" s="6"/>
    </row>
    <row r="3606" spans="1:51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  <c r="AJ3606" s="6"/>
      <c r="AK3606" s="6"/>
      <c r="AL3606" s="6"/>
      <c r="AM3606" s="6"/>
      <c r="AN3606" s="6"/>
      <c r="AO3606" s="6"/>
      <c r="AP3606" s="6"/>
      <c r="AQ3606" s="6"/>
      <c r="AR3606" s="6"/>
      <c r="AS3606" s="6"/>
      <c r="AT3606" s="6"/>
      <c r="AU3606" s="6"/>
      <c r="AV3606" s="6"/>
      <c r="AW3606" s="6"/>
      <c r="AX3606" s="6"/>
      <c r="AY3606" s="6"/>
    </row>
    <row r="3607" spans="1:51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  <c r="AJ3607" s="6"/>
      <c r="AK3607" s="6"/>
      <c r="AL3607" s="6"/>
      <c r="AM3607" s="6"/>
      <c r="AN3607" s="6"/>
      <c r="AO3607" s="6"/>
      <c r="AP3607" s="6"/>
      <c r="AQ3607" s="6"/>
      <c r="AR3607" s="6"/>
      <c r="AS3607" s="6"/>
      <c r="AT3607" s="6"/>
      <c r="AU3607" s="6"/>
      <c r="AV3607" s="6"/>
      <c r="AW3607" s="6"/>
      <c r="AX3607" s="6"/>
      <c r="AY3607" s="6"/>
    </row>
    <row r="3608" spans="1:51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  <c r="AJ3608" s="6"/>
      <c r="AK3608" s="6"/>
      <c r="AL3608" s="6"/>
      <c r="AM3608" s="6"/>
      <c r="AN3608" s="6"/>
      <c r="AO3608" s="6"/>
      <c r="AP3608" s="6"/>
      <c r="AQ3608" s="6"/>
      <c r="AR3608" s="6"/>
      <c r="AS3608" s="6"/>
      <c r="AT3608" s="6"/>
      <c r="AU3608" s="6"/>
      <c r="AV3608" s="6"/>
      <c r="AW3608" s="6"/>
      <c r="AX3608" s="6"/>
      <c r="AY3608" s="6"/>
    </row>
    <row r="3609" spans="1:51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  <c r="AJ3609" s="6"/>
      <c r="AK3609" s="6"/>
      <c r="AL3609" s="6"/>
      <c r="AM3609" s="6"/>
      <c r="AN3609" s="6"/>
      <c r="AO3609" s="6"/>
      <c r="AP3609" s="6"/>
      <c r="AQ3609" s="6"/>
      <c r="AR3609" s="6"/>
      <c r="AS3609" s="6"/>
      <c r="AT3609" s="6"/>
      <c r="AU3609" s="6"/>
      <c r="AV3609" s="6"/>
      <c r="AW3609" s="6"/>
      <c r="AX3609" s="6"/>
      <c r="AY3609" s="6"/>
    </row>
    <row r="3610" spans="1:51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  <c r="AJ3610" s="6"/>
      <c r="AK3610" s="6"/>
      <c r="AL3610" s="6"/>
      <c r="AM3610" s="6"/>
      <c r="AN3610" s="6"/>
      <c r="AO3610" s="6"/>
      <c r="AP3610" s="6"/>
      <c r="AQ3610" s="6"/>
      <c r="AR3610" s="6"/>
      <c r="AS3610" s="6"/>
      <c r="AT3610" s="6"/>
      <c r="AU3610" s="6"/>
      <c r="AV3610" s="6"/>
      <c r="AW3610" s="6"/>
      <c r="AX3610" s="6"/>
      <c r="AY3610" s="6"/>
    </row>
    <row r="3611" spans="1:51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  <c r="AJ3611" s="6"/>
      <c r="AK3611" s="6"/>
      <c r="AL3611" s="6"/>
      <c r="AM3611" s="6"/>
      <c r="AN3611" s="6"/>
      <c r="AO3611" s="6"/>
      <c r="AP3611" s="6"/>
      <c r="AQ3611" s="6"/>
      <c r="AR3611" s="6"/>
      <c r="AS3611" s="6"/>
      <c r="AT3611" s="6"/>
      <c r="AU3611" s="6"/>
      <c r="AV3611" s="6"/>
      <c r="AW3611" s="6"/>
      <c r="AX3611" s="6"/>
      <c r="AY3611" s="6"/>
    </row>
    <row r="3612" spans="1:51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  <c r="AJ3612" s="6"/>
      <c r="AK3612" s="6"/>
      <c r="AL3612" s="6"/>
      <c r="AM3612" s="6"/>
      <c r="AN3612" s="6"/>
      <c r="AO3612" s="6"/>
      <c r="AP3612" s="6"/>
      <c r="AQ3612" s="6"/>
      <c r="AR3612" s="6"/>
      <c r="AS3612" s="6"/>
      <c r="AT3612" s="6"/>
      <c r="AU3612" s="6"/>
      <c r="AV3612" s="6"/>
      <c r="AW3612" s="6"/>
      <c r="AX3612" s="6"/>
      <c r="AY3612" s="6"/>
    </row>
    <row r="3613" spans="1:51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  <c r="AJ3613" s="6"/>
      <c r="AK3613" s="6"/>
      <c r="AL3613" s="6"/>
      <c r="AM3613" s="6"/>
      <c r="AN3613" s="6"/>
      <c r="AO3613" s="6"/>
      <c r="AP3613" s="6"/>
      <c r="AQ3613" s="6"/>
      <c r="AR3613" s="6"/>
      <c r="AS3613" s="6"/>
      <c r="AT3613" s="6"/>
      <c r="AU3613" s="6"/>
      <c r="AV3613" s="6"/>
      <c r="AW3613" s="6"/>
      <c r="AX3613" s="6"/>
      <c r="AY3613" s="6"/>
    </row>
    <row r="3614" spans="1:51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  <c r="AJ3614" s="6"/>
      <c r="AK3614" s="6"/>
      <c r="AL3614" s="6"/>
      <c r="AM3614" s="6"/>
      <c r="AN3614" s="6"/>
      <c r="AO3614" s="6"/>
      <c r="AP3614" s="6"/>
      <c r="AQ3614" s="6"/>
      <c r="AR3614" s="6"/>
      <c r="AS3614" s="6"/>
      <c r="AT3614" s="6"/>
      <c r="AU3614" s="6"/>
      <c r="AV3614" s="6"/>
      <c r="AW3614" s="6"/>
      <c r="AX3614" s="6"/>
      <c r="AY3614" s="6"/>
    </row>
    <row r="3615" spans="1:51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  <c r="AJ3615" s="6"/>
      <c r="AK3615" s="6"/>
      <c r="AL3615" s="6"/>
      <c r="AM3615" s="6"/>
      <c r="AN3615" s="6"/>
      <c r="AO3615" s="6"/>
      <c r="AP3615" s="6"/>
      <c r="AQ3615" s="6"/>
      <c r="AR3615" s="6"/>
      <c r="AS3615" s="6"/>
      <c r="AT3615" s="6"/>
      <c r="AU3615" s="6"/>
      <c r="AV3615" s="6"/>
      <c r="AW3615" s="6"/>
      <c r="AX3615" s="6"/>
      <c r="AY3615" s="6"/>
    </row>
    <row r="3616" spans="1:51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  <c r="AJ3616" s="6"/>
      <c r="AK3616" s="6"/>
      <c r="AL3616" s="6"/>
      <c r="AM3616" s="6"/>
      <c r="AN3616" s="6"/>
      <c r="AO3616" s="6"/>
      <c r="AP3616" s="6"/>
      <c r="AQ3616" s="6"/>
      <c r="AR3616" s="6"/>
      <c r="AS3616" s="6"/>
      <c r="AT3616" s="6"/>
      <c r="AU3616" s="6"/>
      <c r="AV3616" s="6"/>
      <c r="AW3616" s="6"/>
      <c r="AX3616" s="6"/>
      <c r="AY3616" s="6"/>
    </row>
    <row r="3617" spans="1:51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  <c r="AJ3617" s="6"/>
      <c r="AK3617" s="6"/>
      <c r="AL3617" s="6"/>
      <c r="AM3617" s="6"/>
      <c r="AN3617" s="6"/>
      <c r="AO3617" s="6"/>
      <c r="AP3617" s="6"/>
      <c r="AQ3617" s="6"/>
      <c r="AR3617" s="6"/>
      <c r="AS3617" s="6"/>
      <c r="AT3617" s="6"/>
      <c r="AU3617" s="6"/>
      <c r="AV3617" s="6"/>
      <c r="AW3617" s="6"/>
      <c r="AX3617" s="6"/>
      <c r="AY3617" s="6"/>
    </row>
    <row r="3618" spans="1:51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  <c r="AJ3618" s="6"/>
      <c r="AK3618" s="6"/>
      <c r="AL3618" s="6"/>
      <c r="AM3618" s="6"/>
      <c r="AN3618" s="6"/>
      <c r="AO3618" s="6"/>
      <c r="AP3618" s="6"/>
      <c r="AQ3618" s="6"/>
      <c r="AR3618" s="6"/>
      <c r="AS3618" s="6"/>
      <c r="AT3618" s="6"/>
      <c r="AU3618" s="6"/>
      <c r="AV3618" s="6"/>
      <c r="AW3618" s="6"/>
      <c r="AX3618" s="6"/>
      <c r="AY3618" s="6"/>
    </row>
    <row r="3619" spans="1:51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  <c r="AJ3619" s="6"/>
      <c r="AK3619" s="6"/>
      <c r="AL3619" s="6"/>
      <c r="AM3619" s="6"/>
      <c r="AN3619" s="6"/>
      <c r="AO3619" s="6"/>
      <c r="AP3619" s="6"/>
      <c r="AQ3619" s="6"/>
      <c r="AR3619" s="6"/>
      <c r="AS3619" s="6"/>
      <c r="AT3619" s="6"/>
      <c r="AU3619" s="6"/>
      <c r="AV3619" s="6"/>
      <c r="AW3619" s="6"/>
      <c r="AX3619" s="6"/>
      <c r="AY3619" s="6"/>
    </row>
    <row r="3620" spans="1:51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  <c r="AJ3620" s="6"/>
      <c r="AK3620" s="6"/>
      <c r="AL3620" s="6"/>
      <c r="AM3620" s="6"/>
      <c r="AN3620" s="6"/>
      <c r="AO3620" s="6"/>
      <c r="AP3620" s="6"/>
      <c r="AQ3620" s="6"/>
      <c r="AR3620" s="6"/>
      <c r="AS3620" s="6"/>
      <c r="AT3620" s="6"/>
      <c r="AU3620" s="6"/>
      <c r="AV3620" s="6"/>
      <c r="AW3620" s="6"/>
      <c r="AX3620" s="6"/>
      <c r="AY3620" s="6"/>
    </row>
    <row r="3621" spans="1:51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  <c r="AJ3621" s="6"/>
      <c r="AK3621" s="6"/>
      <c r="AL3621" s="6"/>
      <c r="AM3621" s="6"/>
      <c r="AN3621" s="6"/>
      <c r="AO3621" s="6"/>
      <c r="AP3621" s="6"/>
      <c r="AQ3621" s="6"/>
      <c r="AR3621" s="6"/>
      <c r="AS3621" s="6"/>
      <c r="AT3621" s="6"/>
      <c r="AU3621" s="6"/>
      <c r="AV3621" s="6"/>
      <c r="AW3621" s="6"/>
      <c r="AX3621" s="6"/>
      <c r="AY3621" s="6"/>
    </row>
    <row r="3622" spans="1:51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  <c r="AJ3622" s="6"/>
      <c r="AK3622" s="6"/>
      <c r="AL3622" s="6"/>
      <c r="AM3622" s="6"/>
      <c r="AN3622" s="6"/>
      <c r="AO3622" s="6"/>
      <c r="AP3622" s="6"/>
      <c r="AQ3622" s="6"/>
      <c r="AR3622" s="6"/>
      <c r="AS3622" s="6"/>
      <c r="AT3622" s="6"/>
      <c r="AU3622" s="6"/>
      <c r="AV3622" s="6"/>
      <c r="AW3622" s="6"/>
      <c r="AX3622" s="6"/>
      <c r="AY3622" s="6"/>
    </row>
    <row r="3623" spans="1:51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  <c r="AJ3623" s="6"/>
      <c r="AK3623" s="6"/>
      <c r="AL3623" s="6"/>
      <c r="AM3623" s="6"/>
      <c r="AN3623" s="6"/>
      <c r="AO3623" s="6"/>
      <c r="AP3623" s="6"/>
      <c r="AQ3623" s="6"/>
      <c r="AR3623" s="6"/>
      <c r="AS3623" s="6"/>
      <c r="AT3623" s="6"/>
      <c r="AU3623" s="6"/>
      <c r="AV3623" s="6"/>
      <c r="AW3623" s="6"/>
      <c r="AX3623" s="6"/>
      <c r="AY3623" s="6"/>
    </row>
    <row r="3624" spans="1:51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  <c r="AJ3624" s="6"/>
      <c r="AK3624" s="6"/>
      <c r="AL3624" s="6"/>
      <c r="AM3624" s="6"/>
      <c r="AN3624" s="6"/>
      <c r="AO3624" s="6"/>
      <c r="AP3624" s="6"/>
      <c r="AQ3624" s="6"/>
      <c r="AR3624" s="6"/>
      <c r="AS3624" s="6"/>
      <c r="AT3624" s="6"/>
      <c r="AU3624" s="6"/>
      <c r="AV3624" s="6"/>
      <c r="AW3624" s="6"/>
      <c r="AX3624" s="6"/>
      <c r="AY3624" s="6"/>
    </row>
    <row r="3625" spans="1:51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  <c r="AJ3625" s="6"/>
      <c r="AK3625" s="6"/>
      <c r="AL3625" s="6"/>
      <c r="AM3625" s="6"/>
      <c r="AN3625" s="6"/>
      <c r="AO3625" s="6"/>
      <c r="AP3625" s="6"/>
      <c r="AQ3625" s="6"/>
      <c r="AR3625" s="6"/>
      <c r="AS3625" s="6"/>
      <c r="AT3625" s="6"/>
      <c r="AU3625" s="6"/>
      <c r="AV3625" s="6"/>
      <c r="AW3625" s="6"/>
      <c r="AX3625" s="6"/>
      <c r="AY3625" s="6"/>
    </row>
    <row r="3626" spans="1:51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  <c r="AJ3626" s="6"/>
      <c r="AK3626" s="6"/>
      <c r="AL3626" s="6"/>
      <c r="AM3626" s="6"/>
      <c r="AN3626" s="6"/>
      <c r="AO3626" s="6"/>
      <c r="AP3626" s="6"/>
      <c r="AQ3626" s="6"/>
      <c r="AR3626" s="6"/>
      <c r="AS3626" s="6"/>
      <c r="AT3626" s="6"/>
      <c r="AU3626" s="6"/>
      <c r="AV3626" s="6"/>
      <c r="AW3626" s="6"/>
      <c r="AX3626" s="6"/>
      <c r="AY3626" s="6"/>
    </row>
    <row r="3627" spans="1:51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  <c r="AJ3627" s="6"/>
      <c r="AK3627" s="6"/>
      <c r="AL3627" s="6"/>
      <c r="AM3627" s="6"/>
      <c r="AN3627" s="6"/>
      <c r="AO3627" s="6"/>
      <c r="AP3627" s="6"/>
      <c r="AQ3627" s="6"/>
      <c r="AR3627" s="6"/>
      <c r="AS3627" s="6"/>
      <c r="AT3627" s="6"/>
      <c r="AU3627" s="6"/>
      <c r="AV3627" s="6"/>
      <c r="AW3627" s="6"/>
      <c r="AX3627" s="6"/>
      <c r="AY3627" s="6"/>
    </row>
    <row r="3628" spans="1:51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  <c r="AJ3628" s="6"/>
      <c r="AK3628" s="6"/>
      <c r="AL3628" s="6"/>
      <c r="AM3628" s="6"/>
      <c r="AN3628" s="6"/>
      <c r="AO3628" s="6"/>
      <c r="AP3628" s="6"/>
      <c r="AQ3628" s="6"/>
      <c r="AR3628" s="6"/>
      <c r="AS3628" s="6"/>
      <c r="AT3628" s="6"/>
      <c r="AU3628" s="6"/>
      <c r="AV3628" s="6"/>
      <c r="AW3628" s="6"/>
      <c r="AX3628" s="6"/>
      <c r="AY3628" s="6"/>
    </row>
    <row r="3629" spans="1:51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  <c r="AJ3629" s="6"/>
      <c r="AK3629" s="6"/>
      <c r="AL3629" s="6"/>
      <c r="AM3629" s="6"/>
      <c r="AN3629" s="6"/>
      <c r="AO3629" s="6"/>
      <c r="AP3629" s="6"/>
      <c r="AQ3629" s="6"/>
      <c r="AR3629" s="6"/>
      <c r="AS3629" s="6"/>
      <c r="AT3629" s="6"/>
      <c r="AU3629" s="6"/>
      <c r="AV3629" s="6"/>
      <c r="AW3629" s="6"/>
      <c r="AX3629" s="6"/>
      <c r="AY3629" s="6"/>
    </row>
    <row r="3630" spans="1:51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  <c r="AJ3630" s="6"/>
      <c r="AK3630" s="6"/>
      <c r="AL3630" s="6"/>
      <c r="AM3630" s="6"/>
      <c r="AN3630" s="6"/>
      <c r="AO3630" s="6"/>
      <c r="AP3630" s="6"/>
      <c r="AQ3630" s="6"/>
      <c r="AR3630" s="6"/>
      <c r="AS3630" s="6"/>
      <c r="AT3630" s="6"/>
      <c r="AU3630" s="6"/>
      <c r="AV3630" s="6"/>
      <c r="AW3630" s="6"/>
      <c r="AX3630" s="6"/>
      <c r="AY3630" s="6"/>
    </row>
    <row r="3631" spans="1:51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  <c r="AJ3631" s="6"/>
      <c r="AK3631" s="6"/>
      <c r="AL3631" s="6"/>
      <c r="AM3631" s="6"/>
      <c r="AN3631" s="6"/>
      <c r="AO3631" s="6"/>
      <c r="AP3631" s="6"/>
      <c r="AQ3631" s="6"/>
      <c r="AR3631" s="6"/>
      <c r="AS3631" s="6"/>
      <c r="AT3631" s="6"/>
      <c r="AU3631" s="6"/>
      <c r="AV3631" s="6"/>
      <c r="AW3631" s="6"/>
      <c r="AX3631" s="6"/>
      <c r="AY3631" s="6"/>
    </row>
    <row r="3632" spans="1:51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  <c r="AJ3632" s="6"/>
      <c r="AK3632" s="6"/>
      <c r="AL3632" s="6"/>
      <c r="AM3632" s="6"/>
      <c r="AN3632" s="6"/>
      <c r="AO3632" s="6"/>
      <c r="AP3632" s="6"/>
      <c r="AQ3632" s="6"/>
      <c r="AR3632" s="6"/>
      <c r="AS3632" s="6"/>
      <c r="AT3632" s="6"/>
      <c r="AU3632" s="6"/>
      <c r="AV3632" s="6"/>
      <c r="AW3632" s="6"/>
      <c r="AX3632" s="6"/>
      <c r="AY3632" s="6"/>
    </row>
    <row r="3633" spans="1:51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  <c r="AJ3633" s="6"/>
      <c r="AK3633" s="6"/>
      <c r="AL3633" s="6"/>
      <c r="AM3633" s="6"/>
      <c r="AN3633" s="6"/>
      <c r="AO3633" s="6"/>
      <c r="AP3633" s="6"/>
      <c r="AQ3633" s="6"/>
      <c r="AR3633" s="6"/>
      <c r="AS3633" s="6"/>
      <c r="AT3633" s="6"/>
      <c r="AU3633" s="6"/>
      <c r="AV3633" s="6"/>
      <c r="AW3633" s="6"/>
      <c r="AX3633" s="6"/>
      <c r="AY3633" s="6"/>
    </row>
    <row r="3634" spans="1:51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  <c r="AJ3634" s="6"/>
      <c r="AK3634" s="6"/>
      <c r="AL3634" s="6"/>
      <c r="AM3634" s="6"/>
      <c r="AN3634" s="6"/>
      <c r="AO3634" s="6"/>
      <c r="AP3634" s="6"/>
      <c r="AQ3634" s="6"/>
      <c r="AR3634" s="6"/>
      <c r="AS3634" s="6"/>
      <c r="AT3634" s="6"/>
      <c r="AU3634" s="6"/>
      <c r="AV3634" s="6"/>
      <c r="AW3634" s="6"/>
      <c r="AX3634" s="6"/>
      <c r="AY3634" s="6"/>
    </row>
    <row r="3635" spans="1:51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  <c r="AJ3635" s="6"/>
      <c r="AK3635" s="6"/>
      <c r="AL3635" s="6"/>
      <c r="AM3635" s="6"/>
      <c r="AN3635" s="6"/>
      <c r="AO3635" s="6"/>
      <c r="AP3635" s="6"/>
      <c r="AQ3635" s="6"/>
      <c r="AR3635" s="6"/>
      <c r="AS3635" s="6"/>
      <c r="AT3635" s="6"/>
      <c r="AU3635" s="6"/>
      <c r="AV3635" s="6"/>
      <c r="AW3635" s="6"/>
      <c r="AX3635" s="6"/>
      <c r="AY3635" s="6"/>
    </row>
    <row r="3636" spans="1:51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  <c r="AJ3636" s="6"/>
      <c r="AK3636" s="6"/>
      <c r="AL3636" s="6"/>
      <c r="AM3636" s="6"/>
      <c r="AN3636" s="6"/>
      <c r="AO3636" s="6"/>
      <c r="AP3636" s="6"/>
      <c r="AQ3636" s="6"/>
      <c r="AR3636" s="6"/>
      <c r="AS3636" s="6"/>
      <c r="AT3636" s="6"/>
      <c r="AU3636" s="6"/>
      <c r="AV3636" s="6"/>
      <c r="AW3636" s="6"/>
      <c r="AX3636" s="6"/>
      <c r="AY3636" s="6"/>
    </row>
    <row r="3637" spans="1:51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  <c r="AJ3637" s="6"/>
      <c r="AK3637" s="6"/>
      <c r="AL3637" s="6"/>
      <c r="AM3637" s="6"/>
      <c r="AN3637" s="6"/>
      <c r="AO3637" s="6"/>
      <c r="AP3637" s="6"/>
      <c r="AQ3637" s="6"/>
      <c r="AR3637" s="6"/>
      <c r="AS3637" s="6"/>
      <c r="AT3637" s="6"/>
      <c r="AU3637" s="6"/>
      <c r="AV3637" s="6"/>
      <c r="AW3637" s="6"/>
      <c r="AX3637" s="6"/>
      <c r="AY3637" s="6"/>
    </row>
    <row r="3638" spans="1:51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  <c r="AJ3638" s="6"/>
      <c r="AK3638" s="6"/>
      <c r="AL3638" s="6"/>
      <c r="AM3638" s="6"/>
      <c r="AN3638" s="6"/>
      <c r="AO3638" s="6"/>
      <c r="AP3638" s="6"/>
      <c r="AQ3638" s="6"/>
      <c r="AR3638" s="6"/>
      <c r="AS3638" s="6"/>
      <c r="AT3638" s="6"/>
      <c r="AU3638" s="6"/>
      <c r="AV3638" s="6"/>
      <c r="AW3638" s="6"/>
      <c r="AX3638" s="6"/>
      <c r="AY3638" s="6"/>
    </row>
    <row r="3639" spans="1:51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  <c r="AJ3639" s="6"/>
      <c r="AK3639" s="6"/>
      <c r="AL3639" s="6"/>
      <c r="AM3639" s="6"/>
      <c r="AN3639" s="6"/>
      <c r="AO3639" s="6"/>
      <c r="AP3639" s="6"/>
      <c r="AQ3639" s="6"/>
      <c r="AR3639" s="6"/>
      <c r="AS3639" s="6"/>
      <c r="AT3639" s="6"/>
      <c r="AU3639" s="6"/>
      <c r="AV3639" s="6"/>
      <c r="AW3639" s="6"/>
      <c r="AX3639" s="6"/>
      <c r="AY3639" s="6"/>
    </row>
    <row r="3640" spans="1:51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  <c r="AJ3640" s="6"/>
      <c r="AK3640" s="6"/>
      <c r="AL3640" s="6"/>
      <c r="AM3640" s="6"/>
      <c r="AN3640" s="6"/>
      <c r="AO3640" s="6"/>
      <c r="AP3640" s="6"/>
      <c r="AQ3640" s="6"/>
      <c r="AR3640" s="6"/>
      <c r="AS3640" s="6"/>
      <c r="AT3640" s="6"/>
      <c r="AU3640" s="6"/>
      <c r="AV3640" s="6"/>
      <c r="AW3640" s="6"/>
      <c r="AX3640" s="6"/>
      <c r="AY3640" s="6"/>
    </row>
    <row r="3641" spans="1:51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  <c r="AJ3641" s="6"/>
      <c r="AK3641" s="6"/>
      <c r="AL3641" s="6"/>
      <c r="AM3641" s="6"/>
      <c r="AN3641" s="6"/>
      <c r="AO3641" s="6"/>
      <c r="AP3641" s="6"/>
      <c r="AQ3641" s="6"/>
      <c r="AR3641" s="6"/>
      <c r="AS3641" s="6"/>
      <c r="AT3641" s="6"/>
      <c r="AU3641" s="6"/>
      <c r="AV3641" s="6"/>
      <c r="AW3641" s="6"/>
      <c r="AX3641" s="6"/>
      <c r="AY3641" s="6"/>
    </row>
    <row r="3642" spans="1:51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  <c r="AJ3642" s="6"/>
      <c r="AK3642" s="6"/>
      <c r="AL3642" s="6"/>
      <c r="AM3642" s="6"/>
      <c r="AN3642" s="6"/>
      <c r="AO3642" s="6"/>
      <c r="AP3642" s="6"/>
      <c r="AQ3642" s="6"/>
      <c r="AR3642" s="6"/>
      <c r="AS3642" s="6"/>
      <c r="AT3642" s="6"/>
      <c r="AU3642" s="6"/>
      <c r="AV3642" s="6"/>
      <c r="AW3642" s="6"/>
      <c r="AX3642" s="6"/>
      <c r="AY3642" s="6"/>
    </row>
    <row r="3643" spans="1:51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  <c r="AJ3643" s="6"/>
      <c r="AK3643" s="6"/>
      <c r="AL3643" s="6"/>
      <c r="AM3643" s="6"/>
      <c r="AN3643" s="6"/>
      <c r="AO3643" s="6"/>
      <c r="AP3643" s="6"/>
      <c r="AQ3643" s="6"/>
      <c r="AR3643" s="6"/>
      <c r="AS3643" s="6"/>
      <c r="AT3643" s="6"/>
      <c r="AU3643" s="6"/>
      <c r="AV3643" s="6"/>
      <c r="AW3643" s="6"/>
      <c r="AX3643" s="6"/>
      <c r="AY3643" s="6"/>
    </row>
    <row r="3644" spans="1:51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  <c r="AJ3644" s="6"/>
      <c r="AK3644" s="6"/>
      <c r="AL3644" s="6"/>
      <c r="AM3644" s="6"/>
      <c r="AN3644" s="6"/>
      <c r="AO3644" s="6"/>
      <c r="AP3644" s="6"/>
      <c r="AQ3644" s="6"/>
      <c r="AR3644" s="6"/>
      <c r="AS3644" s="6"/>
      <c r="AT3644" s="6"/>
      <c r="AU3644" s="6"/>
      <c r="AV3644" s="6"/>
      <c r="AW3644" s="6"/>
      <c r="AX3644" s="6"/>
      <c r="AY3644" s="6"/>
    </row>
    <row r="3645" spans="1:51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  <c r="AJ3645" s="6"/>
      <c r="AK3645" s="6"/>
      <c r="AL3645" s="6"/>
      <c r="AM3645" s="6"/>
      <c r="AN3645" s="6"/>
      <c r="AO3645" s="6"/>
      <c r="AP3645" s="6"/>
      <c r="AQ3645" s="6"/>
      <c r="AR3645" s="6"/>
      <c r="AS3645" s="6"/>
      <c r="AT3645" s="6"/>
      <c r="AU3645" s="6"/>
      <c r="AV3645" s="6"/>
      <c r="AW3645" s="6"/>
      <c r="AX3645" s="6"/>
      <c r="AY3645" s="6"/>
    </row>
    <row r="3646" spans="1:51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  <c r="AJ3646" s="6"/>
      <c r="AK3646" s="6"/>
      <c r="AL3646" s="6"/>
      <c r="AM3646" s="6"/>
      <c r="AN3646" s="6"/>
      <c r="AO3646" s="6"/>
      <c r="AP3646" s="6"/>
      <c r="AQ3646" s="6"/>
      <c r="AR3646" s="6"/>
      <c r="AS3646" s="6"/>
      <c r="AT3646" s="6"/>
      <c r="AU3646" s="6"/>
      <c r="AV3646" s="6"/>
      <c r="AW3646" s="6"/>
      <c r="AX3646" s="6"/>
      <c r="AY3646" s="6"/>
    </row>
    <row r="3647" spans="1:51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  <c r="AJ3647" s="6"/>
      <c r="AK3647" s="6"/>
      <c r="AL3647" s="6"/>
      <c r="AM3647" s="6"/>
      <c r="AN3647" s="6"/>
      <c r="AO3647" s="6"/>
      <c r="AP3647" s="6"/>
      <c r="AQ3647" s="6"/>
      <c r="AR3647" s="6"/>
      <c r="AS3647" s="6"/>
      <c r="AT3647" s="6"/>
      <c r="AU3647" s="6"/>
      <c r="AV3647" s="6"/>
      <c r="AW3647" s="6"/>
      <c r="AX3647" s="6"/>
      <c r="AY3647" s="6"/>
    </row>
    <row r="3648" spans="1:51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  <c r="AJ3648" s="6"/>
      <c r="AK3648" s="6"/>
      <c r="AL3648" s="6"/>
      <c r="AM3648" s="6"/>
      <c r="AN3648" s="6"/>
      <c r="AO3648" s="6"/>
      <c r="AP3648" s="6"/>
      <c r="AQ3648" s="6"/>
      <c r="AR3648" s="6"/>
      <c r="AS3648" s="6"/>
      <c r="AT3648" s="6"/>
      <c r="AU3648" s="6"/>
      <c r="AV3648" s="6"/>
      <c r="AW3648" s="6"/>
      <c r="AX3648" s="6"/>
      <c r="AY3648" s="6"/>
    </row>
    <row r="3649" spans="1:51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  <c r="AJ3649" s="6"/>
      <c r="AK3649" s="6"/>
      <c r="AL3649" s="6"/>
      <c r="AM3649" s="6"/>
      <c r="AN3649" s="6"/>
      <c r="AO3649" s="6"/>
      <c r="AP3649" s="6"/>
      <c r="AQ3649" s="6"/>
      <c r="AR3649" s="6"/>
      <c r="AS3649" s="6"/>
      <c r="AT3649" s="6"/>
      <c r="AU3649" s="6"/>
      <c r="AV3649" s="6"/>
      <c r="AW3649" s="6"/>
      <c r="AX3649" s="6"/>
      <c r="AY3649" s="6"/>
    </row>
    <row r="3650" spans="1:51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  <c r="AJ3650" s="6"/>
      <c r="AK3650" s="6"/>
      <c r="AL3650" s="6"/>
      <c r="AM3650" s="6"/>
      <c r="AN3650" s="6"/>
      <c r="AO3650" s="6"/>
      <c r="AP3650" s="6"/>
      <c r="AQ3650" s="6"/>
      <c r="AR3650" s="6"/>
      <c r="AS3650" s="6"/>
      <c r="AT3650" s="6"/>
      <c r="AU3650" s="6"/>
      <c r="AV3650" s="6"/>
      <c r="AW3650" s="6"/>
      <c r="AX3650" s="6"/>
      <c r="AY3650" s="6"/>
    </row>
    <row r="3651" spans="1:51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  <c r="AJ3651" s="6"/>
      <c r="AK3651" s="6"/>
      <c r="AL3651" s="6"/>
      <c r="AM3651" s="6"/>
      <c r="AN3651" s="6"/>
      <c r="AO3651" s="6"/>
      <c r="AP3651" s="6"/>
      <c r="AQ3651" s="6"/>
      <c r="AR3651" s="6"/>
      <c r="AS3651" s="6"/>
      <c r="AT3651" s="6"/>
      <c r="AU3651" s="6"/>
      <c r="AV3651" s="6"/>
      <c r="AW3651" s="6"/>
      <c r="AX3651" s="6"/>
      <c r="AY3651" s="6"/>
    </row>
    <row r="3652" spans="1:51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  <c r="AJ3652" s="6"/>
      <c r="AK3652" s="6"/>
      <c r="AL3652" s="6"/>
      <c r="AM3652" s="6"/>
      <c r="AN3652" s="6"/>
      <c r="AO3652" s="6"/>
      <c r="AP3652" s="6"/>
      <c r="AQ3652" s="6"/>
      <c r="AR3652" s="6"/>
      <c r="AS3652" s="6"/>
      <c r="AT3652" s="6"/>
      <c r="AU3652" s="6"/>
      <c r="AV3652" s="6"/>
      <c r="AW3652" s="6"/>
      <c r="AX3652" s="6"/>
      <c r="AY3652" s="6"/>
    </row>
    <row r="3653" spans="1:51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  <c r="AJ3653" s="6"/>
      <c r="AK3653" s="6"/>
      <c r="AL3653" s="6"/>
      <c r="AM3653" s="6"/>
      <c r="AN3653" s="6"/>
      <c r="AO3653" s="6"/>
      <c r="AP3653" s="6"/>
      <c r="AQ3653" s="6"/>
      <c r="AR3653" s="6"/>
      <c r="AS3653" s="6"/>
      <c r="AT3653" s="6"/>
      <c r="AU3653" s="6"/>
      <c r="AV3653" s="6"/>
      <c r="AW3653" s="6"/>
      <c r="AX3653" s="6"/>
      <c r="AY3653" s="6"/>
    </row>
    <row r="3654" spans="1:51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  <c r="AJ3654" s="6"/>
      <c r="AK3654" s="6"/>
      <c r="AL3654" s="6"/>
      <c r="AM3654" s="6"/>
      <c r="AN3654" s="6"/>
      <c r="AO3654" s="6"/>
      <c r="AP3654" s="6"/>
      <c r="AQ3654" s="6"/>
      <c r="AR3654" s="6"/>
      <c r="AS3654" s="6"/>
      <c r="AT3654" s="6"/>
      <c r="AU3654" s="6"/>
      <c r="AV3654" s="6"/>
      <c r="AW3654" s="6"/>
      <c r="AX3654" s="6"/>
      <c r="AY3654" s="6"/>
    </row>
    <row r="3655" spans="1:51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  <c r="AJ3655" s="6"/>
      <c r="AK3655" s="6"/>
      <c r="AL3655" s="6"/>
      <c r="AM3655" s="6"/>
      <c r="AN3655" s="6"/>
      <c r="AO3655" s="6"/>
      <c r="AP3655" s="6"/>
      <c r="AQ3655" s="6"/>
      <c r="AR3655" s="6"/>
      <c r="AS3655" s="6"/>
      <c r="AT3655" s="6"/>
      <c r="AU3655" s="6"/>
      <c r="AV3655" s="6"/>
      <c r="AW3655" s="6"/>
      <c r="AX3655" s="6"/>
      <c r="AY3655" s="6"/>
    </row>
    <row r="3656" spans="1:51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  <c r="AJ3656" s="6"/>
      <c r="AK3656" s="6"/>
      <c r="AL3656" s="6"/>
      <c r="AM3656" s="6"/>
      <c r="AN3656" s="6"/>
      <c r="AO3656" s="6"/>
      <c r="AP3656" s="6"/>
      <c r="AQ3656" s="6"/>
      <c r="AR3656" s="6"/>
      <c r="AS3656" s="6"/>
      <c r="AT3656" s="6"/>
      <c r="AU3656" s="6"/>
      <c r="AV3656" s="6"/>
      <c r="AW3656" s="6"/>
      <c r="AX3656" s="6"/>
      <c r="AY3656" s="6"/>
    </row>
    <row r="3657" spans="1:51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  <c r="AJ3657" s="6"/>
      <c r="AK3657" s="6"/>
      <c r="AL3657" s="6"/>
      <c r="AM3657" s="6"/>
      <c r="AN3657" s="6"/>
      <c r="AO3657" s="6"/>
      <c r="AP3657" s="6"/>
      <c r="AQ3657" s="6"/>
      <c r="AR3657" s="6"/>
      <c r="AS3657" s="6"/>
      <c r="AT3657" s="6"/>
      <c r="AU3657" s="6"/>
      <c r="AV3657" s="6"/>
      <c r="AW3657" s="6"/>
      <c r="AX3657" s="6"/>
      <c r="AY3657" s="6"/>
    </row>
    <row r="3658" spans="1:51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  <c r="AJ3658" s="6"/>
      <c r="AK3658" s="6"/>
      <c r="AL3658" s="6"/>
      <c r="AM3658" s="6"/>
      <c r="AN3658" s="6"/>
      <c r="AO3658" s="6"/>
      <c r="AP3658" s="6"/>
      <c r="AQ3658" s="6"/>
      <c r="AR3658" s="6"/>
      <c r="AS3658" s="6"/>
      <c r="AT3658" s="6"/>
      <c r="AU3658" s="6"/>
      <c r="AV3658" s="6"/>
      <c r="AW3658" s="6"/>
      <c r="AX3658" s="6"/>
      <c r="AY3658" s="6"/>
    </row>
    <row r="3659" spans="1:51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  <c r="AJ3659" s="6"/>
      <c r="AK3659" s="6"/>
      <c r="AL3659" s="6"/>
      <c r="AM3659" s="6"/>
      <c r="AN3659" s="6"/>
      <c r="AO3659" s="6"/>
      <c r="AP3659" s="6"/>
      <c r="AQ3659" s="6"/>
      <c r="AR3659" s="6"/>
      <c r="AS3659" s="6"/>
      <c r="AT3659" s="6"/>
      <c r="AU3659" s="6"/>
      <c r="AV3659" s="6"/>
      <c r="AW3659" s="6"/>
      <c r="AX3659" s="6"/>
      <c r="AY3659" s="6"/>
    </row>
    <row r="3660" spans="1:51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  <c r="AJ3660" s="6"/>
      <c r="AK3660" s="6"/>
      <c r="AL3660" s="6"/>
      <c r="AM3660" s="6"/>
      <c r="AN3660" s="6"/>
      <c r="AO3660" s="6"/>
      <c r="AP3660" s="6"/>
      <c r="AQ3660" s="6"/>
      <c r="AR3660" s="6"/>
      <c r="AS3660" s="6"/>
      <c r="AT3660" s="6"/>
      <c r="AU3660" s="6"/>
      <c r="AV3660" s="6"/>
      <c r="AW3660" s="6"/>
      <c r="AX3660" s="6"/>
      <c r="AY3660" s="6"/>
    </row>
    <row r="3661" spans="1:51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  <c r="AJ3661" s="6"/>
      <c r="AK3661" s="6"/>
      <c r="AL3661" s="6"/>
      <c r="AM3661" s="6"/>
      <c r="AN3661" s="6"/>
      <c r="AO3661" s="6"/>
      <c r="AP3661" s="6"/>
      <c r="AQ3661" s="6"/>
      <c r="AR3661" s="6"/>
      <c r="AS3661" s="6"/>
      <c r="AT3661" s="6"/>
      <c r="AU3661" s="6"/>
      <c r="AV3661" s="6"/>
      <c r="AW3661" s="6"/>
      <c r="AX3661" s="6"/>
      <c r="AY3661" s="6"/>
    </row>
    <row r="3662" spans="1:51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  <c r="AJ3662" s="6"/>
      <c r="AK3662" s="6"/>
      <c r="AL3662" s="6"/>
      <c r="AM3662" s="6"/>
      <c r="AN3662" s="6"/>
      <c r="AO3662" s="6"/>
      <c r="AP3662" s="6"/>
      <c r="AQ3662" s="6"/>
      <c r="AR3662" s="6"/>
      <c r="AS3662" s="6"/>
      <c r="AT3662" s="6"/>
      <c r="AU3662" s="6"/>
      <c r="AV3662" s="6"/>
      <c r="AW3662" s="6"/>
      <c r="AX3662" s="6"/>
      <c r="AY3662" s="6"/>
    </row>
    <row r="3663" spans="1:51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  <c r="AJ3663" s="6"/>
      <c r="AK3663" s="6"/>
      <c r="AL3663" s="6"/>
      <c r="AM3663" s="6"/>
      <c r="AN3663" s="6"/>
      <c r="AO3663" s="6"/>
      <c r="AP3663" s="6"/>
      <c r="AQ3663" s="6"/>
      <c r="AR3663" s="6"/>
      <c r="AS3663" s="6"/>
      <c r="AT3663" s="6"/>
      <c r="AU3663" s="6"/>
      <c r="AV3663" s="6"/>
      <c r="AW3663" s="6"/>
      <c r="AX3663" s="6"/>
      <c r="AY3663" s="6"/>
    </row>
    <row r="3664" spans="1:51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  <c r="AJ3664" s="6"/>
      <c r="AK3664" s="6"/>
      <c r="AL3664" s="6"/>
      <c r="AM3664" s="6"/>
      <c r="AN3664" s="6"/>
      <c r="AO3664" s="6"/>
      <c r="AP3664" s="6"/>
      <c r="AQ3664" s="6"/>
      <c r="AR3664" s="6"/>
      <c r="AS3664" s="6"/>
      <c r="AT3664" s="6"/>
      <c r="AU3664" s="6"/>
      <c r="AV3664" s="6"/>
      <c r="AW3664" s="6"/>
      <c r="AX3664" s="6"/>
      <c r="AY3664" s="6"/>
    </row>
    <row r="3665" spans="1:51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  <c r="AJ3665" s="6"/>
      <c r="AK3665" s="6"/>
      <c r="AL3665" s="6"/>
      <c r="AM3665" s="6"/>
      <c r="AN3665" s="6"/>
      <c r="AO3665" s="6"/>
      <c r="AP3665" s="6"/>
      <c r="AQ3665" s="6"/>
      <c r="AR3665" s="6"/>
      <c r="AS3665" s="6"/>
      <c r="AT3665" s="6"/>
      <c r="AU3665" s="6"/>
      <c r="AV3665" s="6"/>
      <c r="AW3665" s="6"/>
      <c r="AX3665" s="6"/>
      <c r="AY3665" s="6"/>
    </row>
    <row r="3666" spans="1:51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  <c r="AJ3666" s="6"/>
      <c r="AK3666" s="6"/>
      <c r="AL3666" s="6"/>
      <c r="AM3666" s="6"/>
      <c r="AN3666" s="6"/>
      <c r="AO3666" s="6"/>
      <c r="AP3666" s="6"/>
      <c r="AQ3666" s="6"/>
      <c r="AR3666" s="6"/>
      <c r="AS3666" s="6"/>
      <c r="AT3666" s="6"/>
      <c r="AU3666" s="6"/>
      <c r="AV3666" s="6"/>
      <c r="AW3666" s="6"/>
      <c r="AX3666" s="6"/>
      <c r="AY3666" s="6"/>
    </row>
    <row r="3667" spans="1:51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  <c r="AJ3667" s="6"/>
      <c r="AK3667" s="6"/>
      <c r="AL3667" s="6"/>
      <c r="AM3667" s="6"/>
      <c r="AN3667" s="6"/>
      <c r="AO3667" s="6"/>
      <c r="AP3667" s="6"/>
      <c r="AQ3667" s="6"/>
      <c r="AR3667" s="6"/>
      <c r="AS3667" s="6"/>
      <c r="AT3667" s="6"/>
      <c r="AU3667" s="6"/>
      <c r="AV3667" s="6"/>
      <c r="AW3667" s="6"/>
      <c r="AX3667" s="6"/>
      <c r="AY3667" s="6"/>
    </row>
    <row r="3668" spans="1:51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  <c r="AJ3668" s="6"/>
      <c r="AK3668" s="6"/>
      <c r="AL3668" s="6"/>
      <c r="AM3668" s="6"/>
      <c r="AN3668" s="6"/>
      <c r="AO3668" s="6"/>
      <c r="AP3668" s="6"/>
      <c r="AQ3668" s="6"/>
      <c r="AR3668" s="6"/>
      <c r="AS3668" s="6"/>
      <c r="AT3668" s="6"/>
      <c r="AU3668" s="6"/>
      <c r="AV3668" s="6"/>
      <c r="AW3668" s="6"/>
      <c r="AX3668" s="6"/>
      <c r="AY3668" s="6"/>
    </row>
    <row r="3669" spans="1:51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  <c r="AJ3669" s="6"/>
      <c r="AK3669" s="6"/>
      <c r="AL3669" s="6"/>
      <c r="AM3669" s="6"/>
      <c r="AN3669" s="6"/>
      <c r="AO3669" s="6"/>
      <c r="AP3669" s="6"/>
      <c r="AQ3669" s="6"/>
      <c r="AR3669" s="6"/>
      <c r="AS3669" s="6"/>
      <c r="AT3669" s="6"/>
      <c r="AU3669" s="6"/>
      <c r="AV3669" s="6"/>
      <c r="AW3669" s="6"/>
      <c r="AX3669" s="6"/>
      <c r="AY3669" s="6"/>
    </row>
    <row r="3670" spans="1:51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  <c r="AJ3670" s="6"/>
      <c r="AK3670" s="6"/>
      <c r="AL3670" s="6"/>
      <c r="AM3670" s="6"/>
      <c r="AN3670" s="6"/>
      <c r="AO3670" s="6"/>
      <c r="AP3670" s="6"/>
      <c r="AQ3670" s="6"/>
      <c r="AR3670" s="6"/>
      <c r="AS3670" s="6"/>
      <c r="AT3670" s="6"/>
      <c r="AU3670" s="6"/>
      <c r="AV3670" s="6"/>
      <c r="AW3670" s="6"/>
      <c r="AX3670" s="6"/>
      <c r="AY3670" s="6"/>
    </row>
    <row r="3671" spans="1:51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  <c r="AJ3671" s="6"/>
      <c r="AK3671" s="6"/>
      <c r="AL3671" s="6"/>
      <c r="AM3671" s="6"/>
      <c r="AN3671" s="6"/>
      <c r="AO3671" s="6"/>
      <c r="AP3671" s="6"/>
      <c r="AQ3671" s="6"/>
      <c r="AR3671" s="6"/>
      <c r="AS3671" s="6"/>
      <c r="AT3671" s="6"/>
      <c r="AU3671" s="6"/>
      <c r="AV3671" s="6"/>
      <c r="AW3671" s="6"/>
      <c r="AX3671" s="6"/>
      <c r="AY3671" s="6"/>
    </row>
  </sheetData>
  <sheetProtection/>
  <mergeCells count="7">
    <mergeCell ref="B809:C809"/>
    <mergeCell ref="B827:E827"/>
    <mergeCell ref="B12:C12"/>
    <mergeCell ref="B394:C394"/>
    <mergeCell ref="B663:C663"/>
    <mergeCell ref="B777:C777"/>
    <mergeCell ref="B826:E8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7.57421875" style="0" customWidth="1"/>
    <col min="2" max="2" width="11.140625" style="0" customWidth="1"/>
    <col min="3" max="3" width="12.8515625" style="0" customWidth="1"/>
    <col min="4" max="4" width="19.28125" style="0" customWidth="1"/>
    <col min="5" max="5" width="61.7109375" style="0" customWidth="1"/>
  </cols>
  <sheetData>
    <row r="1" spans="1:5" ht="15">
      <c r="A1" s="13" t="s">
        <v>74</v>
      </c>
      <c r="E1" s="14" t="s">
        <v>75</v>
      </c>
    </row>
    <row r="2" spans="1:5" ht="15">
      <c r="A2" s="144" t="s">
        <v>65</v>
      </c>
      <c r="B2" s="144"/>
      <c r="C2" s="144"/>
      <c r="D2" s="144"/>
      <c r="E2" s="15"/>
    </row>
    <row r="3" spans="1:5" ht="15">
      <c r="A3" s="144" t="s">
        <v>59</v>
      </c>
      <c r="B3" s="144"/>
      <c r="E3" s="15"/>
    </row>
    <row r="4" ht="15">
      <c r="E4" s="15"/>
    </row>
    <row r="5" spans="1:5" ht="15">
      <c r="A5" s="16" t="s">
        <v>60</v>
      </c>
      <c r="B5" s="16" t="s">
        <v>61</v>
      </c>
      <c r="C5" s="16" t="s">
        <v>62</v>
      </c>
      <c r="D5" s="16" t="s">
        <v>63</v>
      </c>
      <c r="E5" s="17" t="s">
        <v>64</v>
      </c>
    </row>
    <row r="6" spans="1:5" ht="15">
      <c r="A6" s="18" t="s">
        <v>76</v>
      </c>
      <c r="B6" s="19">
        <v>40784</v>
      </c>
      <c r="C6" s="18"/>
      <c r="D6" s="18"/>
      <c r="E6" s="20" t="s">
        <v>136</v>
      </c>
    </row>
    <row r="7" spans="1:5" ht="39">
      <c r="A7" s="18" t="s">
        <v>133</v>
      </c>
      <c r="B7" s="19">
        <v>40787</v>
      </c>
      <c r="C7" s="18" t="s">
        <v>134</v>
      </c>
      <c r="D7" s="18" t="s">
        <v>55</v>
      </c>
      <c r="E7" s="20" t="s">
        <v>135</v>
      </c>
    </row>
    <row r="8" spans="1:5" ht="15">
      <c r="A8" s="18" t="s">
        <v>137</v>
      </c>
      <c r="B8" s="19">
        <v>40792</v>
      </c>
      <c r="C8" s="18" t="s">
        <v>134</v>
      </c>
      <c r="D8" s="18" t="s">
        <v>56</v>
      </c>
      <c r="E8" s="20" t="s">
        <v>138</v>
      </c>
    </row>
    <row r="9" spans="1:5" ht="15">
      <c r="A9" s="18" t="s">
        <v>140</v>
      </c>
      <c r="B9" s="19">
        <v>40794</v>
      </c>
      <c r="C9" s="112" t="s">
        <v>134</v>
      </c>
      <c r="D9" s="112" t="s">
        <v>56</v>
      </c>
      <c r="E9" s="112" t="s">
        <v>141</v>
      </c>
    </row>
    <row r="10" spans="1:5" ht="30">
      <c r="A10" t="s">
        <v>142</v>
      </c>
      <c r="B10" s="19">
        <v>40794</v>
      </c>
      <c r="C10" t="s">
        <v>134</v>
      </c>
      <c r="D10" t="s">
        <v>56</v>
      </c>
      <c r="E10" s="15" t="s">
        <v>143</v>
      </c>
    </row>
    <row r="11" spans="1:5" ht="26.25">
      <c r="A11" t="s">
        <v>149</v>
      </c>
      <c r="B11" s="113">
        <v>40799</v>
      </c>
      <c r="C11" t="s">
        <v>134</v>
      </c>
      <c r="D11" t="s">
        <v>56</v>
      </c>
      <c r="E11" s="114" t="s">
        <v>150</v>
      </c>
    </row>
    <row r="12" spans="1:5" ht="51.75">
      <c r="A12" t="s">
        <v>152</v>
      </c>
      <c r="B12" s="113">
        <v>40818</v>
      </c>
      <c r="C12" t="s">
        <v>134</v>
      </c>
      <c r="D12" t="s">
        <v>56</v>
      </c>
      <c r="E12" s="114" t="s">
        <v>158</v>
      </c>
    </row>
    <row r="13" spans="1:5" ht="51.75">
      <c r="A13" t="s">
        <v>168</v>
      </c>
      <c r="B13" s="113">
        <v>40837</v>
      </c>
      <c r="C13" t="s">
        <v>134</v>
      </c>
      <c r="D13" t="s">
        <v>56</v>
      </c>
      <c r="E13" s="114" t="s">
        <v>182</v>
      </c>
    </row>
    <row r="14" spans="4:5" ht="26.25">
      <c r="D14" t="s">
        <v>55</v>
      </c>
      <c r="E14" s="114" t="s">
        <v>169</v>
      </c>
    </row>
    <row r="15" spans="1:5" ht="26.25">
      <c r="A15" t="s">
        <v>183</v>
      </c>
      <c r="B15" s="113">
        <v>40932</v>
      </c>
      <c r="C15" t="s">
        <v>134</v>
      </c>
      <c r="D15" t="s">
        <v>56</v>
      </c>
      <c r="E15" s="114" t="s">
        <v>197</v>
      </c>
    </row>
  </sheetData>
  <sheetProtection/>
  <mergeCells count="2">
    <mergeCell ref="A2:D2"/>
    <mergeCell ref="A3:B3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5.7109375" style="0" customWidth="1"/>
    <col min="4" max="5" width="30.7109375" style="0" customWidth="1"/>
  </cols>
  <sheetData>
    <row r="1" spans="1:2" ht="15">
      <c r="A1" t="s">
        <v>5</v>
      </c>
      <c r="B1" t="s">
        <v>6</v>
      </c>
    </row>
    <row r="4" spans="1:2" ht="15">
      <c r="A4" t="s">
        <v>5</v>
      </c>
      <c r="B4" t="s">
        <v>7</v>
      </c>
    </row>
    <row r="5" spans="1:3" ht="15">
      <c r="A5" t="s">
        <v>5</v>
      </c>
      <c r="B5" t="s">
        <v>8</v>
      </c>
      <c r="C5" t="s">
        <v>9</v>
      </c>
    </row>
    <row r="6" spans="1:3" ht="15">
      <c r="A6" t="s">
        <v>77</v>
      </c>
      <c r="B6" t="s">
        <v>10</v>
      </c>
      <c r="C6" t="s">
        <v>53</v>
      </c>
    </row>
    <row r="7" spans="1:4" ht="15">
      <c r="A7" t="s">
        <v>77</v>
      </c>
      <c r="B7" t="s">
        <v>11</v>
      </c>
      <c r="C7">
        <v>200910</v>
      </c>
      <c r="D7" t="s">
        <v>70</v>
      </c>
    </row>
    <row r="8" spans="1:5" ht="15">
      <c r="A8" t="s">
        <v>77</v>
      </c>
      <c r="B8" t="s">
        <v>66</v>
      </c>
      <c r="C8" s="25">
        <v>40544</v>
      </c>
      <c r="D8" s="22" t="s">
        <v>67</v>
      </c>
      <c r="E8" s="22"/>
    </row>
    <row r="9" spans="1:5" ht="15">
      <c r="A9" t="s">
        <v>77</v>
      </c>
      <c r="B9" t="s">
        <v>68</v>
      </c>
      <c r="C9" s="25">
        <v>40574</v>
      </c>
      <c r="D9" s="22" t="s">
        <v>69</v>
      </c>
      <c r="E9" s="23"/>
    </row>
    <row r="10" ht="15">
      <c r="C10" s="24"/>
    </row>
    <row r="11" spans="1:2" ht="15">
      <c r="A11" t="s">
        <v>5</v>
      </c>
      <c r="B11" t="s">
        <v>12</v>
      </c>
    </row>
    <row r="12" spans="1:3" ht="15">
      <c r="A12" t="s">
        <v>13</v>
      </c>
      <c r="B12" t="s">
        <v>14</v>
      </c>
      <c r="C12" t="s">
        <v>15</v>
      </c>
    </row>
    <row r="13" spans="1:3" ht="15">
      <c r="A13" t="s">
        <v>13</v>
      </c>
      <c r="B13" t="s">
        <v>16</v>
      </c>
      <c r="C13" t="s">
        <v>17</v>
      </c>
    </row>
    <row r="14" spans="1:3" ht="15">
      <c r="A14" t="s">
        <v>13</v>
      </c>
      <c r="B14" t="s">
        <v>18</v>
      </c>
      <c r="C14" t="s">
        <v>19</v>
      </c>
    </row>
    <row r="16" spans="1:2" ht="15">
      <c r="A16" t="s">
        <v>5</v>
      </c>
      <c r="B16" t="s">
        <v>20</v>
      </c>
    </row>
    <row r="17" spans="1:2" ht="15">
      <c r="A17" t="s">
        <v>5</v>
      </c>
      <c r="B17" t="s">
        <v>21</v>
      </c>
    </row>
    <row r="18" spans="1:3" ht="15">
      <c r="A18" t="s">
        <v>22</v>
      </c>
      <c r="B18" t="s">
        <v>23</v>
      </c>
      <c r="C18" t="s">
        <v>24</v>
      </c>
    </row>
    <row r="19" spans="1:3" ht="15">
      <c r="A19" t="s">
        <v>22</v>
      </c>
      <c r="B19" t="s">
        <v>25</v>
      </c>
      <c r="C19" t="s">
        <v>26</v>
      </c>
    </row>
    <row r="20" spans="1:3" ht="15">
      <c r="A20" t="s">
        <v>22</v>
      </c>
      <c r="B20" t="s">
        <v>27</v>
      </c>
      <c r="C20" t="s">
        <v>28</v>
      </c>
    </row>
    <row r="21" spans="1:3" ht="15">
      <c r="A21" t="s">
        <v>22</v>
      </c>
      <c r="B21" t="s">
        <v>29</v>
      </c>
      <c r="C21" t="s">
        <v>30</v>
      </c>
    </row>
    <row r="22" spans="1:3" ht="15">
      <c r="A22" t="s">
        <v>22</v>
      </c>
      <c r="B22" t="s">
        <v>31</v>
      </c>
      <c r="C22" t="s">
        <v>32</v>
      </c>
    </row>
    <row r="23" spans="1:3" ht="15">
      <c r="A23" t="s">
        <v>22</v>
      </c>
      <c r="B23" t="s">
        <v>33</v>
      </c>
      <c r="C23" t="s">
        <v>34</v>
      </c>
    </row>
    <row r="24" spans="1:3" ht="15">
      <c r="A24" t="s">
        <v>22</v>
      </c>
      <c r="B24" t="s">
        <v>35</v>
      </c>
      <c r="C24" t="s">
        <v>36</v>
      </c>
    </row>
    <row r="25" spans="1:3" ht="15">
      <c r="A25" t="s">
        <v>22</v>
      </c>
      <c r="B25" t="s">
        <v>37</v>
      </c>
      <c r="C25" t="s">
        <v>38</v>
      </c>
    </row>
    <row r="26" spans="1:3" ht="15">
      <c r="A26" t="s">
        <v>22</v>
      </c>
      <c r="B26" t="s">
        <v>39</v>
      </c>
      <c r="C26" t="s">
        <v>40</v>
      </c>
    </row>
    <row r="27" spans="1:3" ht="15">
      <c r="A27" t="s">
        <v>22</v>
      </c>
      <c r="B27" t="s">
        <v>41</v>
      </c>
      <c r="C27" t="s">
        <v>42</v>
      </c>
    </row>
    <row r="28" spans="1:3" ht="15">
      <c r="A28" t="s">
        <v>22</v>
      </c>
      <c r="B28" t="s">
        <v>43</v>
      </c>
      <c r="C28" t="s">
        <v>44</v>
      </c>
    </row>
    <row r="29" spans="1:3" ht="15">
      <c r="A29" t="s">
        <v>45</v>
      </c>
      <c r="B29" t="s">
        <v>46</v>
      </c>
      <c r="C29" t="s">
        <v>47</v>
      </c>
    </row>
    <row r="33" spans="1:2" ht="15">
      <c r="A33" t="s">
        <v>5</v>
      </c>
      <c r="B33" t="s">
        <v>48</v>
      </c>
    </row>
    <row r="34" spans="1:5" ht="15">
      <c r="A34" t="s">
        <v>5</v>
      </c>
      <c r="B34" t="s">
        <v>49</v>
      </c>
      <c r="C34" t="s">
        <v>50</v>
      </c>
      <c r="D34" t="s">
        <v>51</v>
      </c>
      <c r="E34" t="s">
        <v>52</v>
      </c>
    </row>
    <row r="35" spans="1:2" ht="15">
      <c r="A35" t="s">
        <v>78</v>
      </c>
      <c r="B35" t="s">
        <v>55</v>
      </c>
    </row>
    <row r="36" spans="1:2" ht="15">
      <c r="A36" t="s">
        <v>54</v>
      </c>
      <c r="B36" t="s">
        <v>56</v>
      </c>
    </row>
  </sheetData>
  <sheetProtection/>
  <printOptions/>
  <pageMargins left="0.7" right="0.7" top="0.75" bottom="0.75" header="0.3" footer="0.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gareth_e</dc:creator>
  <cp:keywords/>
  <dc:description/>
  <cp:lastModifiedBy>sbrennan</cp:lastModifiedBy>
  <cp:lastPrinted>2014-06-30T14:33:31Z</cp:lastPrinted>
  <dcterms:created xsi:type="dcterms:W3CDTF">2009-09-17T10:59:21Z</dcterms:created>
  <dcterms:modified xsi:type="dcterms:W3CDTF">2014-07-01T13:48:05Z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